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20520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48" i="1" l="1"/>
  <c r="CO48" i="1" s="1"/>
  <c r="CN49" i="1"/>
  <c r="CO49" i="1" s="1"/>
  <c r="CN50" i="1"/>
  <c r="CO50" i="1" s="1"/>
  <c r="CN51" i="1"/>
  <c r="CO51" i="1" s="1"/>
  <c r="CN52" i="1"/>
  <c r="CO52" i="1" s="1"/>
  <c r="CN53" i="1"/>
  <c r="CO53" i="1" s="1"/>
  <c r="CN54" i="1"/>
  <c r="CO54" i="1" s="1"/>
  <c r="CN55" i="1"/>
  <c r="CO55" i="1" s="1"/>
  <c r="CN56" i="1"/>
  <c r="CO56" i="1" s="1"/>
  <c r="CN57" i="1"/>
  <c r="CO57" i="1" s="1"/>
  <c r="CN58" i="1"/>
  <c r="CO58" i="1" s="1"/>
  <c r="CN59" i="1"/>
  <c r="CO59" i="1" s="1"/>
  <c r="CN60" i="1"/>
  <c r="CO60" i="1" s="1"/>
  <c r="CN61" i="1"/>
  <c r="CO61" i="1" s="1"/>
  <c r="CN62" i="1"/>
  <c r="CO62" i="1" s="1"/>
  <c r="CN63" i="1"/>
  <c r="CO63" i="1" s="1"/>
  <c r="CN64" i="1"/>
  <c r="CO64" i="1" s="1"/>
  <c r="CN65" i="1"/>
  <c r="CO65" i="1" s="1"/>
  <c r="CN66" i="1"/>
  <c r="CO66" i="1" s="1"/>
  <c r="CN67" i="1"/>
  <c r="CO67" i="1" s="1"/>
  <c r="CN68" i="1"/>
  <c r="CO68" i="1" s="1"/>
  <c r="CN69" i="1"/>
  <c r="CO69" i="1" s="1"/>
  <c r="CN70" i="1"/>
  <c r="CO70" i="1" s="1"/>
  <c r="CN71" i="1"/>
  <c r="CO71" i="1" s="1"/>
  <c r="CN72" i="1"/>
  <c r="CO72" i="1" s="1"/>
  <c r="CN73" i="1"/>
  <c r="CO73" i="1" s="1"/>
  <c r="CN74" i="1"/>
  <c r="CO74" i="1" s="1"/>
  <c r="CN75" i="1"/>
  <c r="CO75" i="1" s="1"/>
  <c r="CN76" i="1"/>
  <c r="CO76" i="1" s="1"/>
  <c r="CN77" i="1"/>
  <c r="CO77" i="1" s="1"/>
  <c r="CN78" i="1"/>
  <c r="CO78" i="1" s="1"/>
  <c r="CN79" i="1"/>
  <c r="CO79" i="1" s="1"/>
  <c r="CQ71" i="1" l="1"/>
  <c r="CP71" i="1"/>
  <c r="CQ55" i="1"/>
  <c r="CP55" i="1"/>
  <c r="CQ78" i="1"/>
  <c r="CP78" i="1"/>
  <c r="CQ70" i="1"/>
  <c r="CP70" i="1"/>
  <c r="CQ58" i="1"/>
  <c r="CP58" i="1"/>
  <c r="CQ50" i="1"/>
  <c r="CP50" i="1"/>
  <c r="CQ79" i="1"/>
  <c r="CP79" i="1"/>
  <c r="CQ63" i="1"/>
  <c r="CP63" i="1"/>
  <c r="CQ66" i="1"/>
  <c r="CP66" i="1"/>
  <c r="CQ75" i="1"/>
  <c r="CP75" i="1"/>
  <c r="CQ67" i="1"/>
  <c r="CP67" i="1"/>
  <c r="CQ59" i="1"/>
  <c r="CP59" i="1"/>
  <c r="CQ51" i="1"/>
  <c r="CP51" i="1"/>
  <c r="CQ74" i="1"/>
  <c r="CP74" i="1"/>
  <c r="CQ62" i="1"/>
  <c r="CP62" i="1"/>
  <c r="CQ54" i="1"/>
  <c r="CP54" i="1"/>
  <c r="CQ77" i="1"/>
  <c r="CP77" i="1"/>
  <c r="CQ73" i="1"/>
  <c r="CP73" i="1"/>
  <c r="CQ69" i="1"/>
  <c r="CP69" i="1"/>
  <c r="CQ65" i="1"/>
  <c r="CP65" i="1"/>
  <c r="CQ61" i="1"/>
  <c r="CP61" i="1"/>
  <c r="CQ57" i="1"/>
  <c r="CP57" i="1"/>
  <c r="CQ53" i="1"/>
  <c r="CP53" i="1"/>
  <c r="CQ49" i="1"/>
  <c r="CP49" i="1"/>
  <c r="CQ76" i="1"/>
  <c r="CP76" i="1"/>
  <c r="CQ72" i="1"/>
  <c r="CP72" i="1"/>
  <c r="CQ68" i="1"/>
  <c r="CP68" i="1"/>
  <c r="CQ64" i="1"/>
  <c r="CP64" i="1"/>
  <c r="CQ60" i="1"/>
  <c r="CP60" i="1"/>
  <c r="CQ56" i="1"/>
  <c r="CP56" i="1"/>
  <c r="CQ52" i="1"/>
  <c r="CP52" i="1"/>
  <c r="CQ48" i="1"/>
  <c r="CP48" i="1"/>
  <c r="AX75" i="1"/>
  <c r="AW67" i="1"/>
  <c r="AY67" i="1" s="1"/>
  <c r="AW68" i="1"/>
  <c r="AY68" i="1" s="1"/>
  <c r="AW69" i="1"/>
  <c r="AY69" i="1" s="1"/>
  <c r="AW70" i="1"/>
  <c r="AX70" i="1" s="1"/>
  <c r="AW71" i="1"/>
  <c r="AX71" i="1" s="1"/>
  <c r="AW72" i="1"/>
  <c r="AY72" i="1" s="1"/>
  <c r="AW73" i="1"/>
  <c r="AY73" i="1" s="1"/>
  <c r="AW74" i="1"/>
  <c r="AX74" i="1" s="1"/>
  <c r="AW75" i="1"/>
  <c r="AY75" i="1" s="1"/>
  <c r="AW76" i="1"/>
  <c r="AY76" i="1" s="1"/>
  <c r="AW77" i="1"/>
  <c r="AY77" i="1" s="1"/>
  <c r="AW78" i="1"/>
  <c r="AX78" i="1" s="1"/>
  <c r="AW79" i="1"/>
  <c r="AX79" i="1" s="1"/>
  <c r="AW66" i="1"/>
  <c r="AX66" i="1" s="1"/>
  <c r="AW65" i="1"/>
  <c r="AX65" i="1" s="1"/>
  <c r="AW64" i="1"/>
  <c r="AX64" i="1" s="1"/>
  <c r="AW63" i="1"/>
  <c r="AX63" i="1" s="1"/>
  <c r="AW62" i="1"/>
  <c r="AX62" i="1" s="1"/>
  <c r="AW61" i="1"/>
  <c r="AX61" i="1" s="1"/>
  <c r="AW60" i="1"/>
  <c r="AX60" i="1" s="1"/>
  <c r="AW59" i="1"/>
  <c r="AX59" i="1" s="1"/>
  <c r="AW58" i="1"/>
  <c r="AX58" i="1" s="1"/>
  <c r="AW57" i="1"/>
  <c r="AX57" i="1" s="1"/>
  <c r="AW56" i="1"/>
  <c r="AX56" i="1" s="1"/>
  <c r="AW55" i="1"/>
  <c r="AX55" i="1" s="1"/>
  <c r="AY55" i="1"/>
  <c r="AW54" i="1"/>
  <c r="AX54" i="1" s="1"/>
  <c r="AW53" i="1"/>
  <c r="AX53" i="1" s="1"/>
  <c r="AW52" i="1"/>
  <c r="AX52" i="1" s="1"/>
  <c r="AW51" i="1"/>
  <c r="AX51" i="1" s="1"/>
  <c r="AW50" i="1"/>
  <c r="AX50" i="1" s="1"/>
  <c r="AW49" i="1"/>
  <c r="AX49" i="1" s="1"/>
  <c r="AW48" i="1"/>
  <c r="AX48" i="1" s="1"/>
  <c r="AW47" i="1"/>
  <c r="AX47" i="1" s="1"/>
  <c r="AW46" i="1"/>
  <c r="AX46" i="1" s="1"/>
  <c r="AW45" i="1"/>
  <c r="AX45" i="1" s="1"/>
  <c r="AW44" i="1"/>
  <c r="AX44" i="1" s="1"/>
  <c r="AW43" i="1"/>
  <c r="AX43" i="1" s="1"/>
  <c r="AW42" i="1"/>
  <c r="AX42" i="1" s="1"/>
  <c r="AW41" i="1"/>
  <c r="AX41" i="1" s="1"/>
  <c r="AW40" i="1"/>
  <c r="AX40" i="1" s="1"/>
  <c r="AW39" i="1"/>
  <c r="AX39" i="1" s="1"/>
  <c r="AY39" i="1"/>
  <c r="AY53" i="1" l="1"/>
  <c r="AX73" i="1"/>
  <c r="AY47" i="1"/>
  <c r="AY63" i="1"/>
  <c r="AX67" i="1"/>
  <c r="AY45" i="1"/>
  <c r="AY61" i="1"/>
  <c r="AY74" i="1"/>
  <c r="AY71" i="1"/>
  <c r="AY79" i="1"/>
  <c r="AY43" i="1"/>
  <c r="AY51" i="1"/>
  <c r="AY59" i="1"/>
  <c r="AY78" i="1"/>
  <c r="AY70" i="1"/>
  <c r="AY41" i="1"/>
  <c r="AY49" i="1"/>
  <c r="AY57" i="1"/>
  <c r="AX77" i="1"/>
  <c r="AX69" i="1"/>
  <c r="AX76" i="1"/>
  <c r="AX72" i="1"/>
  <c r="AX68" i="1"/>
  <c r="AY40" i="1"/>
  <c r="AY42" i="1"/>
  <c r="AY44" i="1"/>
  <c r="AY46" i="1"/>
  <c r="AY48" i="1"/>
  <c r="AY50" i="1"/>
  <c r="AY52" i="1"/>
  <c r="AY54" i="1"/>
  <c r="AY56" i="1"/>
  <c r="AY58" i="1"/>
  <c r="AY60" i="1"/>
  <c r="AY62" i="1"/>
  <c r="AY65" i="1"/>
  <c r="AY66" i="1"/>
  <c r="AY64" i="1"/>
  <c r="CB43" i="1" l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CB49" i="1"/>
  <c r="CC49" i="1" s="1"/>
  <c r="CB50" i="1"/>
  <c r="CC50" i="1" s="1"/>
  <c r="CB51" i="1"/>
  <c r="CC51" i="1" s="1"/>
  <c r="CB52" i="1"/>
  <c r="CC52" i="1" s="1"/>
  <c r="CB53" i="1"/>
  <c r="CC53" i="1" s="1"/>
  <c r="CB54" i="1"/>
  <c r="CC54" i="1" s="1"/>
  <c r="CB55" i="1"/>
  <c r="CC55" i="1" s="1"/>
  <c r="CB56" i="1"/>
  <c r="CC56" i="1" s="1"/>
  <c r="CB57" i="1"/>
  <c r="CC57" i="1" s="1"/>
  <c r="CB58" i="1"/>
  <c r="CC58" i="1" s="1"/>
  <c r="CB59" i="1"/>
  <c r="CC59" i="1" s="1"/>
  <c r="CB60" i="1"/>
  <c r="CC60" i="1" s="1"/>
  <c r="CB61" i="1"/>
  <c r="CC61" i="1" s="1"/>
  <c r="CB62" i="1"/>
  <c r="CC62" i="1" s="1"/>
  <c r="CB63" i="1"/>
  <c r="CC63" i="1" s="1"/>
  <c r="CB64" i="1"/>
  <c r="CC64" i="1" s="1"/>
  <c r="CB65" i="1"/>
  <c r="CC65" i="1" s="1"/>
  <c r="CB66" i="1"/>
  <c r="CC66" i="1" s="1"/>
  <c r="CB67" i="1"/>
  <c r="CC67" i="1" s="1"/>
  <c r="CB68" i="1"/>
  <c r="CC68" i="1" s="1"/>
  <c r="CB69" i="1"/>
  <c r="CC69" i="1" s="1"/>
  <c r="CB70" i="1"/>
  <c r="CC70" i="1" s="1"/>
  <c r="CB71" i="1"/>
  <c r="CC71" i="1" s="1"/>
  <c r="CB72" i="1"/>
  <c r="CC72" i="1" s="1"/>
  <c r="CB73" i="1"/>
  <c r="CC73" i="1" s="1"/>
  <c r="CB74" i="1"/>
  <c r="CC74" i="1" s="1"/>
  <c r="CB75" i="1"/>
  <c r="CC75" i="1" s="1"/>
  <c r="CB76" i="1"/>
  <c r="CC76" i="1" s="1"/>
  <c r="CB77" i="1"/>
  <c r="CC77" i="1" s="1"/>
  <c r="CB78" i="1"/>
  <c r="CC78" i="1" s="1"/>
  <c r="CB79" i="1"/>
  <c r="CC79" i="1" s="1"/>
  <c r="CB42" i="1"/>
  <c r="CC42" i="1" s="1"/>
  <c r="CB41" i="1"/>
  <c r="CC41" i="1" s="1"/>
  <c r="BU41" i="1"/>
  <c r="BV41" i="1" s="1"/>
  <c r="BU42" i="1"/>
  <c r="BV42" i="1" s="1"/>
  <c r="BU43" i="1"/>
  <c r="BV43" i="1" s="1"/>
  <c r="BU44" i="1"/>
  <c r="BV44" i="1" s="1"/>
  <c r="BU45" i="1"/>
  <c r="BV45" i="1" s="1"/>
  <c r="BU46" i="1"/>
  <c r="BV46" i="1" s="1"/>
  <c r="BU47" i="1"/>
  <c r="BV47" i="1" s="1"/>
  <c r="BU48" i="1"/>
  <c r="BV48" i="1" s="1"/>
  <c r="BU49" i="1"/>
  <c r="BV49" i="1" s="1"/>
  <c r="BU50" i="1"/>
  <c r="BV50" i="1" s="1"/>
  <c r="BU51" i="1"/>
  <c r="BV51" i="1" s="1"/>
  <c r="BU52" i="1"/>
  <c r="BV52" i="1" s="1"/>
  <c r="BU53" i="1"/>
  <c r="BV53" i="1" s="1"/>
  <c r="BU54" i="1"/>
  <c r="BV54" i="1" s="1"/>
  <c r="BU55" i="1"/>
  <c r="BV55" i="1" s="1"/>
  <c r="BU56" i="1"/>
  <c r="BV56" i="1" s="1"/>
  <c r="BU57" i="1"/>
  <c r="BV57" i="1" s="1"/>
  <c r="BU58" i="1"/>
  <c r="BV58" i="1" s="1"/>
  <c r="BU59" i="1"/>
  <c r="BV59" i="1" s="1"/>
  <c r="BU60" i="1"/>
  <c r="BV60" i="1" s="1"/>
  <c r="BU61" i="1"/>
  <c r="BV61" i="1" s="1"/>
  <c r="BU62" i="1"/>
  <c r="BV62" i="1" s="1"/>
  <c r="BU63" i="1"/>
  <c r="BV63" i="1" s="1"/>
  <c r="BU64" i="1"/>
  <c r="BV64" i="1" s="1"/>
  <c r="BU65" i="1"/>
  <c r="BV65" i="1" s="1"/>
  <c r="BU66" i="1"/>
  <c r="BV66" i="1" s="1"/>
  <c r="BU67" i="1"/>
  <c r="BV67" i="1" s="1"/>
  <c r="BU68" i="1"/>
  <c r="BV68" i="1" s="1"/>
  <c r="BU69" i="1"/>
  <c r="BV69" i="1" s="1"/>
  <c r="BU70" i="1"/>
  <c r="BV70" i="1" s="1"/>
  <c r="BU71" i="1"/>
  <c r="BV71" i="1" s="1"/>
  <c r="BU72" i="1"/>
  <c r="BV72" i="1" s="1"/>
  <c r="BU73" i="1"/>
  <c r="BV73" i="1" s="1"/>
  <c r="BU74" i="1"/>
  <c r="BV74" i="1" s="1"/>
  <c r="BU75" i="1"/>
  <c r="BV75" i="1" s="1"/>
  <c r="BU76" i="1"/>
  <c r="BV76" i="1" s="1"/>
  <c r="BU77" i="1"/>
  <c r="BV77" i="1" s="1"/>
  <c r="BU78" i="1"/>
  <c r="BV78" i="1" s="1"/>
  <c r="BU79" i="1"/>
  <c r="BV79" i="1" s="1"/>
  <c r="BU10" i="1"/>
  <c r="BU11" i="1"/>
  <c r="BU12" i="1"/>
  <c r="BU13" i="1"/>
  <c r="BU14" i="1"/>
  <c r="BU15" i="1"/>
  <c r="BW15" i="1" s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V39" i="1" s="1"/>
  <c r="BU40" i="1"/>
  <c r="CN47" i="1"/>
  <c r="CO47" i="1" s="1"/>
  <c r="CN46" i="1"/>
  <c r="CO46" i="1" s="1"/>
  <c r="CN45" i="1"/>
  <c r="CO45" i="1" s="1"/>
  <c r="CN44" i="1"/>
  <c r="CO44" i="1" s="1"/>
  <c r="CN43" i="1"/>
  <c r="CO43" i="1" s="1"/>
  <c r="CN42" i="1"/>
  <c r="CO42" i="1" s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W76" i="1"/>
  <c r="BW78" i="1"/>
  <c r="BW79" i="1"/>
  <c r="BW10" i="1"/>
  <c r="BW11" i="1"/>
  <c r="BW12" i="1"/>
  <c r="BW13" i="1"/>
  <c r="BW14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V40" i="1"/>
  <c r="CB40" i="1"/>
  <c r="CC40" i="1"/>
  <c r="CD40" i="1" s="1"/>
  <c r="CB39" i="1"/>
  <c r="CC39" i="1" s="1"/>
  <c r="I79" i="1"/>
  <c r="K79" i="1" s="1"/>
  <c r="I78" i="1"/>
  <c r="K78" i="1"/>
  <c r="I77" i="1"/>
  <c r="K77" i="1" s="1"/>
  <c r="I76" i="1"/>
  <c r="K76" i="1" s="1"/>
  <c r="I75" i="1"/>
  <c r="K75" i="1" s="1"/>
  <c r="I74" i="1"/>
  <c r="K74" i="1" s="1"/>
  <c r="I73" i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I50" i="1"/>
  <c r="K50" i="1" s="1"/>
  <c r="I49" i="1"/>
  <c r="K49" i="1" s="1"/>
  <c r="I48" i="1"/>
  <c r="K48" i="1" s="1"/>
  <c r="I47" i="1"/>
  <c r="I46" i="1"/>
  <c r="K46" i="1" s="1"/>
  <c r="I45" i="1"/>
  <c r="K45" i="1" s="1"/>
  <c r="I44" i="1"/>
  <c r="K44" i="1" s="1"/>
  <c r="I43" i="1"/>
  <c r="I42" i="1"/>
  <c r="K42" i="1" s="1"/>
  <c r="I41" i="1"/>
  <c r="K41" i="1" s="1"/>
  <c r="I40" i="1"/>
  <c r="K40" i="1" s="1"/>
  <c r="I39" i="1"/>
  <c r="CK10" i="1"/>
  <c r="CL10" i="1" s="1"/>
  <c r="CK15" i="1"/>
  <c r="CK24" i="1"/>
  <c r="CK25" i="1"/>
  <c r="CM25" i="1" s="1"/>
  <c r="CK26" i="1"/>
  <c r="CL26" i="1" s="1"/>
  <c r="CK27" i="1"/>
  <c r="CK29" i="1"/>
  <c r="CM29" i="1" s="1"/>
  <c r="CK30" i="1"/>
  <c r="CL30" i="1" s="1"/>
  <c r="CK31" i="1"/>
  <c r="CL31" i="1" s="1"/>
  <c r="CK32" i="1"/>
  <c r="CM32" i="1" s="1"/>
  <c r="CK35" i="1"/>
  <c r="CK78" i="1"/>
  <c r="CG78" i="1"/>
  <c r="CI78" i="1" s="1"/>
  <c r="CK74" i="1"/>
  <c r="CM74" i="1" s="1"/>
  <c r="CG74" i="1"/>
  <c r="CI74" i="1" s="1"/>
  <c r="CK66" i="1"/>
  <c r="CL66" i="1" s="1"/>
  <c r="CG66" i="1"/>
  <c r="CH66" i="1" s="1"/>
  <c r="CK64" i="1"/>
  <c r="CL64" i="1" s="1"/>
  <c r="CG64" i="1"/>
  <c r="CH64" i="1" s="1"/>
  <c r="CK62" i="1"/>
  <c r="CG62" i="1"/>
  <c r="CI62" i="1" s="1"/>
  <c r="CK60" i="1"/>
  <c r="CM60" i="1" s="1"/>
  <c r="CG60" i="1"/>
  <c r="CI60" i="1" s="1"/>
  <c r="CK53" i="1"/>
  <c r="CK54" i="1"/>
  <c r="CM54" i="1" s="1"/>
  <c r="CK55" i="1"/>
  <c r="CM55" i="1" s="1"/>
  <c r="CK56" i="1"/>
  <c r="CM56" i="1" s="1"/>
  <c r="CK52" i="1"/>
  <c r="CL52" i="1" s="1"/>
  <c r="CG53" i="1"/>
  <c r="CI53" i="1" s="1"/>
  <c r="CG54" i="1"/>
  <c r="CI54" i="1" s="1"/>
  <c r="CG55" i="1"/>
  <c r="CI55" i="1" s="1"/>
  <c r="CG56" i="1"/>
  <c r="CG52" i="1"/>
  <c r="CI52" i="1" s="1"/>
  <c r="CK50" i="1"/>
  <c r="CL50" i="1" s="1"/>
  <c r="CK49" i="1"/>
  <c r="CM49" i="1" s="1"/>
  <c r="CG50" i="1"/>
  <c r="CG49" i="1"/>
  <c r="CH49" i="1" s="1"/>
  <c r="CK43" i="1"/>
  <c r="CM43" i="1" s="1"/>
  <c r="CK44" i="1"/>
  <c r="CM44" i="1" s="1"/>
  <c r="CK45" i="1"/>
  <c r="CL45" i="1" s="1"/>
  <c r="CK46" i="1"/>
  <c r="CM46" i="1" s="1"/>
  <c r="CK47" i="1"/>
  <c r="CL47" i="1" s="1"/>
  <c r="CK42" i="1"/>
  <c r="CL42" i="1" s="1"/>
  <c r="CG43" i="1"/>
  <c r="CG44" i="1"/>
  <c r="CH44" i="1" s="1"/>
  <c r="CG45" i="1"/>
  <c r="CH45" i="1" s="1"/>
  <c r="CG46" i="1"/>
  <c r="CH46" i="1" s="1"/>
  <c r="CG47" i="1"/>
  <c r="CG42" i="1"/>
  <c r="CH42" i="1" s="1"/>
  <c r="CK37" i="1"/>
  <c r="CG37" i="1"/>
  <c r="CG35" i="1"/>
  <c r="CI35" i="1" s="1"/>
  <c r="CG30" i="1"/>
  <c r="CI30" i="1" s="1"/>
  <c r="CG31" i="1"/>
  <c r="CG32" i="1"/>
  <c r="CG29" i="1"/>
  <c r="CL27" i="1"/>
  <c r="CG25" i="1"/>
  <c r="CG26" i="1"/>
  <c r="CI26" i="1" s="1"/>
  <c r="CG27" i="1"/>
  <c r="CG24" i="1"/>
  <c r="CG15" i="1"/>
  <c r="CG10" i="1"/>
  <c r="CI10" i="1" s="1"/>
  <c r="CK39" i="1"/>
  <c r="CL39" i="1"/>
  <c r="CM39" i="1"/>
  <c r="CK40" i="1"/>
  <c r="CL40" i="1" s="1"/>
  <c r="CK41" i="1"/>
  <c r="CL41" i="1" s="1"/>
  <c r="CM41" i="1"/>
  <c r="CM42" i="1"/>
  <c r="CK48" i="1"/>
  <c r="CL48" i="1" s="1"/>
  <c r="CL49" i="1"/>
  <c r="CK51" i="1"/>
  <c r="CM51" i="1" s="1"/>
  <c r="CL54" i="1"/>
  <c r="CL55" i="1"/>
  <c r="CL56" i="1"/>
  <c r="CK57" i="1"/>
  <c r="CK58" i="1"/>
  <c r="CL58" i="1" s="1"/>
  <c r="CK59" i="1"/>
  <c r="CK61" i="1"/>
  <c r="CK63" i="1"/>
  <c r="CM64" i="1"/>
  <c r="CK65" i="1"/>
  <c r="CL65" i="1" s="1"/>
  <c r="CK67" i="1"/>
  <c r="CM67" i="1" s="1"/>
  <c r="CK68" i="1"/>
  <c r="CL68" i="1" s="1"/>
  <c r="CK69" i="1"/>
  <c r="CL69" i="1" s="1"/>
  <c r="CK70" i="1"/>
  <c r="CL70" i="1" s="1"/>
  <c r="CK71" i="1"/>
  <c r="CM71" i="1" s="1"/>
  <c r="CK72" i="1"/>
  <c r="CL72" i="1" s="1"/>
  <c r="CK73" i="1"/>
  <c r="CL73" i="1" s="1"/>
  <c r="CK75" i="1"/>
  <c r="CL75" i="1" s="1"/>
  <c r="CK76" i="1"/>
  <c r="CK77" i="1"/>
  <c r="CL77" i="1" s="1"/>
  <c r="CK79" i="1"/>
  <c r="CL79" i="1" s="1"/>
  <c r="CM79" i="1"/>
  <c r="CI44" i="1"/>
  <c r="CI45" i="1"/>
  <c r="CG48" i="1"/>
  <c r="CH48" i="1" s="1"/>
  <c r="CI49" i="1"/>
  <c r="CG51" i="1"/>
  <c r="CH51" i="1" s="1"/>
  <c r="CH53" i="1"/>
  <c r="CH54" i="1"/>
  <c r="CG57" i="1"/>
  <c r="CG58" i="1"/>
  <c r="CH58" i="1" s="1"/>
  <c r="CG59" i="1"/>
  <c r="CG61" i="1"/>
  <c r="CH62" i="1"/>
  <c r="CG63" i="1"/>
  <c r="CH63" i="1" s="1"/>
  <c r="CG65" i="1"/>
  <c r="CI65" i="1" s="1"/>
  <c r="CG67" i="1"/>
  <c r="CI67" i="1" s="1"/>
  <c r="CH67" i="1"/>
  <c r="CG68" i="1"/>
  <c r="CH68" i="1" s="1"/>
  <c r="CG69" i="1"/>
  <c r="CH69" i="1" s="1"/>
  <c r="CG70" i="1"/>
  <c r="CH70" i="1" s="1"/>
  <c r="CG71" i="1"/>
  <c r="CI71" i="1" s="1"/>
  <c r="CG72" i="1"/>
  <c r="CH72" i="1" s="1"/>
  <c r="CG73" i="1"/>
  <c r="CH73" i="1" s="1"/>
  <c r="CH74" i="1"/>
  <c r="CG75" i="1"/>
  <c r="CI75" i="1" s="1"/>
  <c r="CG76" i="1"/>
  <c r="CH76" i="1" s="1"/>
  <c r="CG77" i="1"/>
  <c r="CH77" i="1" s="1"/>
  <c r="CH78" i="1"/>
  <c r="CG79" i="1"/>
  <c r="CI79" i="1" s="1"/>
  <c r="CG41" i="1"/>
  <c r="CH41" i="1" s="1"/>
  <c r="CN41" i="1"/>
  <c r="CO41" i="1" s="1"/>
  <c r="CG40" i="1"/>
  <c r="CH40" i="1" s="1"/>
  <c r="CN40" i="1"/>
  <c r="CO40" i="1" s="1"/>
  <c r="CG39" i="1"/>
  <c r="CH39" i="1" s="1"/>
  <c r="CN39" i="1"/>
  <c r="CO39" i="1" s="1"/>
  <c r="CP39" i="1" s="1"/>
  <c r="BM39" i="1"/>
  <c r="BO39" i="1" s="1"/>
  <c r="BM40" i="1"/>
  <c r="BN40" i="1" s="1"/>
  <c r="BM41" i="1"/>
  <c r="BN41" i="1" s="1"/>
  <c r="BM42" i="1"/>
  <c r="BN42" i="1" s="1"/>
  <c r="BM43" i="1"/>
  <c r="BO43" i="1" s="1"/>
  <c r="BM44" i="1"/>
  <c r="BN44" i="1" s="1"/>
  <c r="BM45" i="1"/>
  <c r="BN45" i="1" s="1"/>
  <c r="BM46" i="1"/>
  <c r="BN46" i="1" s="1"/>
  <c r="BM47" i="1"/>
  <c r="BO47" i="1" s="1"/>
  <c r="BM48" i="1"/>
  <c r="BN48" i="1" s="1"/>
  <c r="BM49" i="1"/>
  <c r="BN49" i="1" s="1"/>
  <c r="BO49" i="1"/>
  <c r="BM50" i="1"/>
  <c r="BN50" i="1" s="1"/>
  <c r="BM51" i="1"/>
  <c r="BO51" i="1" s="1"/>
  <c r="BM52" i="1"/>
  <c r="BN52" i="1" s="1"/>
  <c r="BM53" i="1"/>
  <c r="BN53" i="1" s="1"/>
  <c r="BM54" i="1"/>
  <c r="BN54" i="1" s="1"/>
  <c r="BO54" i="1"/>
  <c r="BM55" i="1"/>
  <c r="BO55" i="1" s="1"/>
  <c r="BM56" i="1"/>
  <c r="BN56" i="1" s="1"/>
  <c r="BM57" i="1"/>
  <c r="BN57" i="1" s="1"/>
  <c r="BM58" i="1"/>
  <c r="BN58" i="1" s="1"/>
  <c r="BM59" i="1"/>
  <c r="BO59" i="1" s="1"/>
  <c r="BM60" i="1"/>
  <c r="BN60" i="1" s="1"/>
  <c r="BM61" i="1"/>
  <c r="BN61" i="1" s="1"/>
  <c r="BM62" i="1"/>
  <c r="BN62" i="1" s="1"/>
  <c r="BO62" i="1"/>
  <c r="BM63" i="1"/>
  <c r="BO63" i="1" s="1"/>
  <c r="BM64" i="1"/>
  <c r="BN64" i="1" s="1"/>
  <c r="BM65" i="1"/>
  <c r="BN65" i="1" s="1"/>
  <c r="BM66" i="1"/>
  <c r="BN66" i="1" s="1"/>
  <c r="BM67" i="1"/>
  <c r="BO67" i="1" s="1"/>
  <c r="BM68" i="1"/>
  <c r="BN68" i="1" s="1"/>
  <c r="BM69" i="1"/>
  <c r="BN69" i="1" s="1"/>
  <c r="BO69" i="1"/>
  <c r="BM70" i="1"/>
  <c r="BN70" i="1" s="1"/>
  <c r="BM71" i="1"/>
  <c r="BO71" i="1" s="1"/>
  <c r="BN71" i="1"/>
  <c r="BM72" i="1"/>
  <c r="BN72" i="1" s="1"/>
  <c r="BM73" i="1"/>
  <c r="BN73" i="1" s="1"/>
  <c r="BM74" i="1"/>
  <c r="BN74" i="1" s="1"/>
  <c r="BM75" i="1"/>
  <c r="BO75" i="1" s="1"/>
  <c r="BM76" i="1"/>
  <c r="BN76" i="1" s="1"/>
  <c r="BM77" i="1"/>
  <c r="BN77" i="1" s="1"/>
  <c r="BM78" i="1"/>
  <c r="BN78" i="1" s="1"/>
  <c r="BO78" i="1"/>
  <c r="BM79" i="1"/>
  <c r="BO79" i="1" s="1"/>
  <c r="BA39" i="1"/>
  <c r="BB39" i="1" s="1"/>
  <c r="BD39" i="1"/>
  <c r="BE39" i="1" s="1"/>
  <c r="BA40" i="1"/>
  <c r="BB40" i="1" s="1"/>
  <c r="BD40" i="1"/>
  <c r="BE40" i="1" s="1"/>
  <c r="BA41" i="1"/>
  <c r="BB41" i="1"/>
  <c r="BC41" i="1"/>
  <c r="BD41" i="1"/>
  <c r="BE41" i="1" s="1"/>
  <c r="BA42" i="1"/>
  <c r="BB42" i="1" s="1"/>
  <c r="BC42" i="1"/>
  <c r="BD42" i="1"/>
  <c r="BE42" i="1" s="1"/>
  <c r="BF42" i="1" s="1"/>
  <c r="BA43" i="1"/>
  <c r="BB43" i="1" s="1"/>
  <c r="BD43" i="1"/>
  <c r="BE43" i="1" s="1"/>
  <c r="BA44" i="1"/>
  <c r="BB44" i="1" s="1"/>
  <c r="BD44" i="1"/>
  <c r="BE44" i="1" s="1"/>
  <c r="BA45" i="1"/>
  <c r="BB45" i="1" s="1"/>
  <c r="BC45" i="1"/>
  <c r="BD45" i="1"/>
  <c r="BE45" i="1" s="1"/>
  <c r="BA46" i="1"/>
  <c r="BB46" i="1" s="1"/>
  <c r="BD46" i="1"/>
  <c r="BE46" i="1" s="1"/>
  <c r="BF46" i="1" s="1"/>
  <c r="BA47" i="1"/>
  <c r="BB47" i="1" s="1"/>
  <c r="BD47" i="1"/>
  <c r="BE47" i="1" s="1"/>
  <c r="BA48" i="1"/>
  <c r="BB48" i="1" s="1"/>
  <c r="BD48" i="1"/>
  <c r="BE48" i="1" s="1"/>
  <c r="BA49" i="1"/>
  <c r="BB49" i="1" s="1"/>
  <c r="BD49" i="1"/>
  <c r="BE49" i="1" s="1"/>
  <c r="BA50" i="1"/>
  <c r="BB50" i="1" s="1"/>
  <c r="BD50" i="1"/>
  <c r="BE50" i="1" s="1"/>
  <c r="BF50" i="1" s="1"/>
  <c r="BA51" i="1"/>
  <c r="BB51" i="1" s="1"/>
  <c r="BD51" i="1"/>
  <c r="BE51" i="1" s="1"/>
  <c r="BA52" i="1"/>
  <c r="BB52" i="1" s="1"/>
  <c r="BD52" i="1"/>
  <c r="BE52" i="1" s="1"/>
  <c r="BA53" i="1"/>
  <c r="BC53" i="1" s="1"/>
  <c r="BD53" i="1"/>
  <c r="BE53" i="1" s="1"/>
  <c r="BA54" i="1"/>
  <c r="BB54" i="1" s="1"/>
  <c r="BD54" i="1"/>
  <c r="BE54" i="1" s="1"/>
  <c r="BF54" i="1" s="1"/>
  <c r="BA55" i="1"/>
  <c r="BB55" i="1" s="1"/>
  <c r="BD55" i="1"/>
  <c r="BE55" i="1" s="1"/>
  <c r="BA56" i="1"/>
  <c r="BB56" i="1" s="1"/>
  <c r="BD56" i="1"/>
  <c r="BE56" i="1" s="1"/>
  <c r="BA57" i="1"/>
  <c r="BB57" i="1"/>
  <c r="BC57" i="1"/>
  <c r="BD57" i="1"/>
  <c r="BE57" i="1" s="1"/>
  <c r="BA58" i="1"/>
  <c r="BB58" i="1" s="1"/>
  <c r="BC58" i="1"/>
  <c r="BD58" i="1"/>
  <c r="BE58" i="1" s="1"/>
  <c r="BF58" i="1" s="1"/>
  <c r="BA59" i="1"/>
  <c r="BB59" i="1" s="1"/>
  <c r="BD59" i="1"/>
  <c r="BE59" i="1" s="1"/>
  <c r="BA60" i="1"/>
  <c r="BB60" i="1" s="1"/>
  <c r="BD60" i="1"/>
  <c r="BE60" i="1" s="1"/>
  <c r="BA61" i="1"/>
  <c r="BB61" i="1" s="1"/>
  <c r="BC61" i="1"/>
  <c r="BD61" i="1"/>
  <c r="BE61" i="1" s="1"/>
  <c r="BA62" i="1"/>
  <c r="BB62" i="1" s="1"/>
  <c r="BD62" i="1"/>
  <c r="BE62" i="1" s="1"/>
  <c r="BF62" i="1" s="1"/>
  <c r="BA63" i="1"/>
  <c r="BB63" i="1" s="1"/>
  <c r="BD63" i="1"/>
  <c r="BE63" i="1" s="1"/>
  <c r="BA64" i="1"/>
  <c r="BB64" i="1" s="1"/>
  <c r="BD64" i="1"/>
  <c r="BE64" i="1" s="1"/>
  <c r="BA65" i="1"/>
  <c r="BB65" i="1" s="1"/>
  <c r="BD65" i="1"/>
  <c r="BE65" i="1" s="1"/>
  <c r="BA66" i="1"/>
  <c r="BB66" i="1" s="1"/>
  <c r="BD66" i="1"/>
  <c r="BE66" i="1" s="1"/>
  <c r="BF66" i="1" s="1"/>
  <c r="BA67" i="1"/>
  <c r="BB67" i="1" s="1"/>
  <c r="BD67" i="1"/>
  <c r="BE67" i="1" s="1"/>
  <c r="BA68" i="1"/>
  <c r="BB68" i="1" s="1"/>
  <c r="BD68" i="1"/>
  <c r="BE68" i="1" s="1"/>
  <c r="BA69" i="1"/>
  <c r="BC69" i="1" s="1"/>
  <c r="BD69" i="1"/>
  <c r="BE69" i="1" s="1"/>
  <c r="BA70" i="1"/>
  <c r="BB70" i="1" s="1"/>
  <c r="BD70" i="1"/>
  <c r="BE70" i="1" s="1"/>
  <c r="BF70" i="1" s="1"/>
  <c r="BA71" i="1"/>
  <c r="BB71" i="1" s="1"/>
  <c r="BD71" i="1"/>
  <c r="BE71" i="1" s="1"/>
  <c r="BA72" i="1"/>
  <c r="BB72" i="1" s="1"/>
  <c r="BD72" i="1"/>
  <c r="BE72" i="1" s="1"/>
  <c r="BA73" i="1"/>
  <c r="BB73" i="1"/>
  <c r="BC73" i="1"/>
  <c r="BD73" i="1"/>
  <c r="BE73" i="1" s="1"/>
  <c r="BA74" i="1"/>
  <c r="BB74" i="1" s="1"/>
  <c r="BC74" i="1"/>
  <c r="BD74" i="1"/>
  <c r="BE74" i="1" s="1"/>
  <c r="BF74" i="1" s="1"/>
  <c r="BA75" i="1"/>
  <c r="BB75" i="1" s="1"/>
  <c r="BD75" i="1"/>
  <c r="BE75" i="1" s="1"/>
  <c r="BA76" i="1"/>
  <c r="BB76" i="1" s="1"/>
  <c r="BD76" i="1"/>
  <c r="BE76" i="1" s="1"/>
  <c r="BA77" i="1"/>
  <c r="BB77" i="1" s="1"/>
  <c r="BC77" i="1"/>
  <c r="BD77" i="1"/>
  <c r="BE77" i="1" s="1"/>
  <c r="BA78" i="1"/>
  <c r="BB78" i="1" s="1"/>
  <c r="BD78" i="1"/>
  <c r="BE78" i="1" s="1"/>
  <c r="BA79" i="1"/>
  <c r="BC79" i="1" s="1"/>
  <c r="BD79" i="1"/>
  <c r="BE79" i="1" s="1"/>
  <c r="AO39" i="1"/>
  <c r="AQ39" i="1" s="1"/>
  <c r="AP39" i="1"/>
  <c r="AO40" i="1"/>
  <c r="AP40" i="1" s="1"/>
  <c r="AO41" i="1"/>
  <c r="AP41" i="1" s="1"/>
  <c r="AO42" i="1"/>
  <c r="AP42" i="1" s="1"/>
  <c r="AO43" i="1"/>
  <c r="AQ43" i="1" s="1"/>
  <c r="AO44" i="1"/>
  <c r="AP44" i="1" s="1"/>
  <c r="AO45" i="1"/>
  <c r="AP45" i="1" s="1"/>
  <c r="AO46" i="1"/>
  <c r="AP46" i="1" s="1"/>
  <c r="AO47" i="1"/>
  <c r="AQ47" i="1" s="1"/>
  <c r="AO48" i="1"/>
  <c r="AP48" i="1" s="1"/>
  <c r="AO49" i="1"/>
  <c r="AP49" i="1" s="1"/>
  <c r="AO50" i="1"/>
  <c r="AP50" i="1" s="1"/>
  <c r="AO51" i="1"/>
  <c r="AQ51" i="1" s="1"/>
  <c r="AO52" i="1"/>
  <c r="AP52" i="1" s="1"/>
  <c r="AO53" i="1"/>
  <c r="AP53" i="1" s="1"/>
  <c r="AO54" i="1"/>
  <c r="AP54" i="1" s="1"/>
  <c r="AO55" i="1"/>
  <c r="AQ55" i="1" s="1"/>
  <c r="AO56" i="1"/>
  <c r="AP56" i="1" s="1"/>
  <c r="AO57" i="1"/>
  <c r="AP57" i="1" s="1"/>
  <c r="AQ57" i="1"/>
  <c r="AO58" i="1"/>
  <c r="AP58" i="1" s="1"/>
  <c r="AO59" i="1"/>
  <c r="AQ59" i="1" s="1"/>
  <c r="AP59" i="1"/>
  <c r="AO60" i="1"/>
  <c r="AP60" i="1" s="1"/>
  <c r="AO61" i="1"/>
  <c r="AP61" i="1" s="1"/>
  <c r="AO62" i="1"/>
  <c r="AP62" i="1" s="1"/>
  <c r="AQ62" i="1"/>
  <c r="AO63" i="1"/>
  <c r="AQ63" i="1" s="1"/>
  <c r="AO64" i="1"/>
  <c r="AP64" i="1" s="1"/>
  <c r="AO65" i="1"/>
  <c r="AP65" i="1" s="1"/>
  <c r="AQ65" i="1"/>
  <c r="AO66" i="1"/>
  <c r="AP66" i="1" s="1"/>
  <c r="AO67" i="1"/>
  <c r="AQ67" i="1" s="1"/>
  <c r="AP67" i="1"/>
  <c r="AO68" i="1"/>
  <c r="AP68" i="1" s="1"/>
  <c r="AO69" i="1"/>
  <c r="AP69" i="1" s="1"/>
  <c r="AO70" i="1"/>
  <c r="AP70" i="1" s="1"/>
  <c r="AO71" i="1"/>
  <c r="AQ71" i="1" s="1"/>
  <c r="AO72" i="1"/>
  <c r="AP72" i="1" s="1"/>
  <c r="AO73" i="1"/>
  <c r="AP73" i="1" s="1"/>
  <c r="AO74" i="1"/>
  <c r="AP74" i="1" s="1"/>
  <c r="AO75" i="1"/>
  <c r="AQ75" i="1" s="1"/>
  <c r="AO76" i="1"/>
  <c r="AP76" i="1" s="1"/>
  <c r="AO77" i="1"/>
  <c r="AP77" i="1" s="1"/>
  <c r="AO78" i="1"/>
  <c r="AP78" i="1" s="1"/>
  <c r="AO79" i="1"/>
  <c r="AQ79" i="1" s="1"/>
  <c r="P39" i="1"/>
  <c r="Q39" i="1" s="1"/>
  <c r="R39" i="1" s="1"/>
  <c r="P40" i="1"/>
  <c r="Q40" i="1" s="1"/>
  <c r="R40" i="1" s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Q53" i="1" s="1"/>
  <c r="R53" i="1" s="1"/>
  <c r="P54" i="1"/>
  <c r="P55" i="1"/>
  <c r="P56" i="1"/>
  <c r="P57" i="1"/>
  <c r="P58" i="1"/>
  <c r="P59" i="1"/>
  <c r="P60" i="1"/>
  <c r="P61" i="1"/>
  <c r="Q61" i="1" s="1"/>
  <c r="R61" i="1" s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M39" i="1"/>
  <c r="M40" i="1"/>
  <c r="N40" i="1" s="1"/>
  <c r="M41" i="1"/>
  <c r="M42" i="1"/>
  <c r="N42" i="1" s="1"/>
  <c r="M43" i="1"/>
  <c r="N43" i="1" s="1"/>
  <c r="M44" i="1"/>
  <c r="O44" i="1" s="1"/>
  <c r="N44" i="1"/>
  <c r="M45" i="1"/>
  <c r="M46" i="1"/>
  <c r="N46" i="1" s="1"/>
  <c r="M47" i="1"/>
  <c r="N47" i="1" s="1"/>
  <c r="M48" i="1"/>
  <c r="M49" i="1"/>
  <c r="M50" i="1"/>
  <c r="N50" i="1" s="1"/>
  <c r="M51" i="1"/>
  <c r="N51" i="1" s="1"/>
  <c r="O51" i="1"/>
  <c r="M52" i="1"/>
  <c r="N52" i="1" s="1"/>
  <c r="M53" i="1"/>
  <c r="M54" i="1"/>
  <c r="N54" i="1" s="1"/>
  <c r="M55" i="1"/>
  <c r="M56" i="1"/>
  <c r="N56" i="1" s="1"/>
  <c r="O56" i="1"/>
  <c r="M57" i="1"/>
  <c r="M58" i="1"/>
  <c r="N58" i="1" s="1"/>
  <c r="M59" i="1"/>
  <c r="N59" i="1" s="1"/>
  <c r="O59" i="1"/>
  <c r="M60" i="1"/>
  <c r="O60" i="1" s="1"/>
  <c r="M61" i="1"/>
  <c r="M62" i="1"/>
  <c r="N62" i="1" s="1"/>
  <c r="M63" i="1"/>
  <c r="N63" i="1" s="1"/>
  <c r="M64" i="1"/>
  <c r="M65" i="1"/>
  <c r="M66" i="1"/>
  <c r="N66" i="1" s="1"/>
  <c r="M67" i="1"/>
  <c r="N67" i="1" s="1"/>
  <c r="M68" i="1"/>
  <c r="O68" i="1" s="1"/>
  <c r="N68" i="1"/>
  <c r="M69" i="1"/>
  <c r="M70" i="1"/>
  <c r="N70" i="1" s="1"/>
  <c r="M71" i="1"/>
  <c r="M72" i="1"/>
  <c r="N72" i="1" s="1"/>
  <c r="M73" i="1"/>
  <c r="M74" i="1"/>
  <c r="N74" i="1" s="1"/>
  <c r="M75" i="1"/>
  <c r="N75" i="1" s="1"/>
  <c r="M76" i="1"/>
  <c r="O76" i="1" s="1"/>
  <c r="M77" i="1"/>
  <c r="M78" i="1"/>
  <c r="N78" i="1" s="1"/>
  <c r="M79" i="1"/>
  <c r="N79" i="1" s="1"/>
  <c r="Y39" i="1"/>
  <c r="Y40" i="1"/>
  <c r="Y41" i="1"/>
  <c r="Z41" i="1" s="1"/>
  <c r="Y42" i="1"/>
  <c r="AA42" i="1" s="1"/>
  <c r="Y43" i="1"/>
  <c r="Y44" i="1"/>
  <c r="Z44" i="1" s="1"/>
  <c r="Y45" i="1"/>
  <c r="Z45" i="1" s="1"/>
  <c r="Y46" i="1"/>
  <c r="Y47" i="1"/>
  <c r="Y48" i="1"/>
  <c r="Z48" i="1" s="1"/>
  <c r="Y49" i="1"/>
  <c r="Z49" i="1" s="1"/>
  <c r="Y50" i="1"/>
  <c r="Z50" i="1" s="1"/>
  <c r="Y51" i="1"/>
  <c r="Y52" i="1"/>
  <c r="Z52" i="1" s="1"/>
  <c r="Y53" i="1"/>
  <c r="Y54" i="1"/>
  <c r="Z54" i="1" s="1"/>
  <c r="Y55" i="1"/>
  <c r="Y56" i="1"/>
  <c r="Z56" i="1" s="1"/>
  <c r="Y57" i="1"/>
  <c r="Z57" i="1" s="1"/>
  <c r="Y58" i="1"/>
  <c r="AA58" i="1" s="1"/>
  <c r="Y59" i="1"/>
  <c r="Y60" i="1"/>
  <c r="Z60" i="1" s="1"/>
  <c r="Y61" i="1"/>
  <c r="Z61" i="1" s="1"/>
  <c r="Y62" i="1"/>
  <c r="Y63" i="1"/>
  <c r="Y64" i="1"/>
  <c r="Z64" i="1" s="1"/>
  <c r="Y65" i="1"/>
  <c r="Z65" i="1" s="1"/>
  <c r="Y66" i="1"/>
  <c r="AA66" i="1" s="1"/>
  <c r="Y67" i="1"/>
  <c r="Y68" i="1"/>
  <c r="Z68" i="1" s="1"/>
  <c r="Y69" i="1"/>
  <c r="Y70" i="1"/>
  <c r="Z70" i="1" s="1"/>
  <c r="AA70" i="1"/>
  <c r="Y71" i="1"/>
  <c r="Y72" i="1"/>
  <c r="Z72" i="1" s="1"/>
  <c r="Y73" i="1"/>
  <c r="Z73" i="1" s="1"/>
  <c r="AA73" i="1"/>
  <c r="Y74" i="1"/>
  <c r="AA74" i="1" s="1"/>
  <c r="Y75" i="1"/>
  <c r="Y76" i="1"/>
  <c r="Z76" i="1" s="1"/>
  <c r="Y77" i="1"/>
  <c r="Z77" i="1" s="1"/>
  <c r="Y78" i="1"/>
  <c r="Y79" i="1"/>
  <c r="U79" i="1"/>
  <c r="AB79" i="1"/>
  <c r="AC79" i="1" s="1"/>
  <c r="U78" i="1"/>
  <c r="V78" i="1" s="1"/>
  <c r="AB78" i="1"/>
  <c r="AC78" i="1" s="1"/>
  <c r="AD78" i="1" s="1"/>
  <c r="U77" i="1"/>
  <c r="V77" i="1" s="1"/>
  <c r="AB77" i="1"/>
  <c r="AC77" i="1" s="1"/>
  <c r="U76" i="1"/>
  <c r="AB76" i="1"/>
  <c r="AC76" i="1" s="1"/>
  <c r="AD76" i="1" s="1"/>
  <c r="U75" i="1"/>
  <c r="AB75" i="1"/>
  <c r="AC75" i="1" s="1"/>
  <c r="U74" i="1"/>
  <c r="V74" i="1" s="1"/>
  <c r="AB74" i="1"/>
  <c r="AC74" i="1"/>
  <c r="AD74" i="1" s="1"/>
  <c r="U73" i="1"/>
  <c r="V73" i="1" s="1"/>
  <c r="AB73" i="1"/>
  <c r="AC73" i="1" s="1"/>
  <c r="U72" i="1"/>
  <c r="AB72" i="1"/>
  <c r="AC72" i="1" s="1"/>
  <c r="AD72" i="1" s="1"/>
  <c r="U71" i="1"/>
  <c r="V71" i="1" s="1"/>
  <c r="AB71" i="1"/>
  <c r="AC71" i="1" s="1"/>
  <c r="U70" i="1"/>
  <c r="AB70" i="1"/>
  <c r="AC70" i="1" s="1"/>
  <c r="U69" i="1"/>
  <c r="V69" i="1" s="1"/>
  <c r="AB69" i="1"/>
  <c r="AC69" i="1" s="1"/>
  <c r="U68" i="1"/>
  <c r="V68" i="1" s="1"/>
  <c r="AB68" i="1"/>
  <c r="AC68" i="1" s="1"/>
  <c r="AD68" i="1" s="1"/>
  <c r="U67" i="1"/>
  <c r="V67" i="1" s="1"/>
  <c r="AB67" i="1"/>
  <c r="AC67" i="1" s="1"/>
  <c r="U66" i="1"/>
  <c r="AB66" i="1"/>
  <c r="AC66" i="1" s="1"/>
  <c r="AD66" i="1" s="1"/>
  <c r="U65" i="1"/>
  <c r="AB65" i="1"/>
  <c r="AC65" i="1" s="1"/>
  <c r="U64" i="1"/>
  <c r="V64" i="1" s="1"/>
  <c r="AB64" i="1"/>
  <c r="AC64" i="1" s="1"/>
  <c r="AD64" i="1" s="1"/>
  <c r="U63" i="1"/>
  <c r="V63" i="1" s="1"/>
  <c r="AB63" i="1"/>
  <c r="AC63" i="1" s="1"/>
  <c r="U62" i="1"/>
  <c r="AB62" i="1"/>
  <c r="AC62" i="1" s="1"/>
  <c r="AD62" i="1" s="1"/>
  <c r="U61" i="1"/>
  <c r="AB61" i="1"/>
  <c r="AC61" i="1" s="1"/>
  <c r="U60" i="1"/>
  <c r="AB60" i="1"/>
  <c r="AC60" i="1" s="1"/>
  <c r="AD60" i="1" s="1"/>
  <c r="U59" i="1"/>
  <c r="V59" i="1" s="1"/>
  <c r="AB59" i="1"/>
  <c r="AC59" i="1" s="1"/>
  <c r="AD59" i="1" s="1"/>
  <c r="U58" i="1"/>
  <c r="AB58" i="1"/>
  <c r="AC58" i="1" s="1"/>
  <c r="U57" i="1"/>
  <c r="AB57" i="1"/>
  <c r="AC57" i="1" s="1"/>
  <c r="AD57" i="1" s="1"/>
  <c r="U56" i="1"/>
  <c r="AB56" i="1"/>
  <c r="AC56" i="1" s="1"/>
  <c r="U55" i="1"/>
  <c r="AB55" i="1"/>
  <c r="AC55" i="1" s="1"/>
  <c r="AD55" i="1" s="1"/>
  <c r="U54" i="1"/>
  <c r="AB54" i="1"/>
  <c r="AC54" i="1" s="1"/>
  <c r="U53" i="1"/>
  <c r="V53" i="1" s="1"/>
  <c r="W53" i="1"/>
  <c r="AB53" i="1"/>
  <c r="AC53" i="1" s="1"/>
  <c r="AD53" i="1" s="1"/>
  <c r="U52" i="1"/>
  <c r="V52" i="1" s="1"/>
  <c r="W52" i="1"/>
  <c r="AB52" i="1"/>
  <c r="AC52" i="1" s="1"/>
  <c r="U51" i="1"/>
  <c r="AB51" i="1"/>
  <c r="AC51" i="1" s="1"/>
  <c r="AD51" i="1" s="1"/>
  <c r="U50" i="1"/>
  <c r="AB50" i="1"/>
  <c r="AC50" i="1" s="1"/>
  <c r="U49" i="1"/>
  <c r="V49" i="1" s="1"/>
  <c r="AB49" i="1"/>
  <c r="AC49" i="1" s="1"/>
  <c r="U48" i="1"/>
  <c r="V48" i="1" s="1"/>
  <c r="AB48" i="1"/>
  <c r="AC48" i="1" s="1"/>
  <c r="AD48" i="1" s="1"/>
  <c r="U47" i="1"/>
  <c r="V47" i="1" s="1"/>
  <c r="AB47" i="1"/>
  <c r="AC47" i="1" s="1"/>
  <c r="U46" i="1"/>
  <c r="AB46" i="1"/>
  <c r="AC46" i="1" s="1"/>
  <c r="AD46" i="1" s="1"/>
  <c r="U45" i="1"/>
  <c r="V45" i="1" s="1"/>
  <c r="AB45" i="1"/>
  <c r="AC45" i="1" s="1"/>
  <c r="U44" i="1"/>
  <c r="V44" i="1" s="1"/>
  <c r="AB44" i="1"/>
  <c r="AC44" i="1" s="1"/>
  <c r="U43" i="1"/>
  <c r="V43" i="1" s="1"/>
  <c r="AB43" i="1"/>
  <c r="AC43" i="1" s="1"/>
  <c r="AD43" i="1" s="1"/>
  <c r="U42" i="1"/>
  <c r="V42" i="1" s="1"/>
  <c r="AB42" i="1"/>
  <c r="AC42" i="1" s="1"/>
  <c r="U41" i="1"/>
  <c r="AB41" i="1"/>
  <c r="AC41" i="1" s="1"/>
  <c r="AD41" i="1" s="1"/>
  <c r="U40" i="1"/>
  <c r="AB40" i="1"/>
  <c r="AC40" i="1" s="1"/>
  <c r="U39" i="1"/>
  <c r="V39" i="1" s="1"/>
  <c r="AB39" i="1"/>
  <c r="AC39" i="1" s="1"/>
  <c r="AD39" i="1" s="1"/>
  <c r="AG79" i="1"/>
  <c r="AH79" i="1" s="1"/>
  <c r="AG78" i="1"/>
  <c r="AH78" i="1" s="1"/>
  <c r="AG77" i="1"/>
  <c r="AH77" i="1" s="1"/>
  <c r="AG76" i="1"/>
  <c r="AH76" i="1" s="1"/>
  <c r="AG75" i="1"/>
  <c r="AH75" i="1" s="1"/>
  <c r="AG74" i="1"/>
  <c r="AH74" i="1" s="1"/>
  <c r="AG73" i="1"/>
  <c r="AH73" i="1" s="1"/>
  <c r="AG72" i="1"/>
  <c r="AH72" i="1" s="1"/>
  <c r="AG71" i="1"/>
  <c r="AH71" i="1" s="1"/>
  <c r="AG70" i="1"/>
  <c r="AH70" i="1" s="1"/>
  <c r="AG69" i="1"/>
  <c r="AG68" i="1"/>
  <c r="AH68" i="1" s="1"/>
  <c r="AG67" i="1"/>
  <c r="AG66" i="1"/>
  <c r="AH66" i="1" s="1"/>
  <c r="AG65" i="1"/>
  <c r="AG64" i="1"/>
  <c r="AH64" i="1" s="1"/>
  <c r="AG63" i="1"/>
  <c r="AG62" i="1"/>
  <c r="AH62" i="1" s="1"/>
  <c r="AG61" i="1"/>
  <c r="AG60" i="1"/>
  <c r="AH60" i="1" s="1"/>
  <c r="AG59" i="1"/>
  <c r="AG58" i="1"/>
  <c r="AH58" i="1" s="1"/>
  <c r="AG57" i="1"/>
  <c r="AH57" i="1" s="1"/>
  <c r="AG56" i="1"/>
  <c r="AH56" i="1" s="1"/>
  <c r="AG55" i="1"/>
  <c r="AH55" i="1" s="1"/>
  <c r="AG54" i="1"/>
  <c r="AH54" i="1" s="1"/>
  <c r="AG53" i="1"/>
  <c r="AH53" i="1" s="1"/>
  <c r="AG52" i="1"/>
  <c r="AH52" i="1" s="1"/>
  <c r="AG51" i="1"/>
  <c r="AH51" i="1" s="1"/>
  <c r="AG50" i="1"/>
  <c r="AH50" i="1" s="1"/>
  <c r="AG49" i="1"/>
  <c r="AH49" i="1" s="1"/>
  <c r="AG48" i="1"/>
  <c r="AH48" i="1" s="1"/>
  <c r="AG47" i="1"/>
  <c r="AH47" i="1" s="1"/>
  <c r="AG46" i="1"/>
  <c r="AH46" i="1" s="1"/>
  <c r="AI46" i="1"/>
  <c r="AG45" i="1"/>
  <c r="AH45" i="1" s="1"/>
  <c r="AG44" i="1"/>
  <c r="AH44" i="1" s="1"/>
  <c r="AG43" i="1"/>
  <c r="AH43" i="1" s="1"/>
  <c r="AG42" i="1"/>
  <c r="AH42" i="1" s="1"/>
  <c r="AG41" i="1"/>
  <c r="AG40" i="1"/>
  <c r="AH40" i="1" s="1"/>
  <c r="AG39" i="1"/>
  <c r="AH39" i="1" s="1"/>
  <c r="AK79" i="1"/>
  <c r="AL79" i="1" s="1"/>
  <c r="AR79" i="1"/>
  <c r="AS79" i="1" s="1"/>
  <c r="AT79" i="1" s="1"/>
  <c r="AK78" i="1"/>
  <c r="AL78" i="1" s="1"/>
  <c r="AR78" i="1"/>
  <c r="AS78" i="1" s="1"/>
  <c r="AK77" i="1"/>
  <c r="AM77" i="1" s="1"/>
  <c r="AR77" i="1"/>
  <c r="AS77" i="1" s="1"/>
  <c r="AK76" i="1"/>
  <c r="AL76" i="1" s="1"/>
  <c r="AR76" i="1"/>
  <c r="AS76" i="1" s="1"/>
  <c r="AK75" i="1"/>
  <c r="AR75" i="1"/>
  <c r="AS75" i="1" s="1"/>
  <c r="AK74" i="1"/>
  <c r="AL74" i="1" s="1"/>
  <c r="AR74" i="1"/>
  <c r="AS74" i="1" s="1"/>
  <c r="AT74" i="1" s="1"/>
  <c r="AK73" i="1"/>
  <c r="AL73" i="1" s="1"/>
  <c r="AR73" i="1"/>
  <c r="AS73" i="1" s="1"/>
  <c r="AK72" i="1"/>
  <c r="AL72" i="1" s="1"/>
  <c r="AR72" i="1"/>
  <c r="AS72" i="1"/>
  <c r="AT72" i="1" s="1"/>
  <c r="AK71" i="1"/>
  <c r="AL71" i="1" s="1"/>
  <c r="AR71" i="1"/>
  <c r="AS71" i="1" s="1"/>
  <c r="AK70" i="1"/>
  <c r="AL70" i="1" s="1"/>
  <c r="AR70" i="1"/>
  <c r="AS70" i="1" s="1"/>
  <c r="AT70" i="1" s="1"/>
  <c r="AK69" i="1"/>
  <c r="AL69" i="1" s="1"/>
  <c r="AR69" i="1"/>
  <c r="AS69" i="1" s="1"/>
  <c r="AK68" i="1"/>
  <c r="AL68" i="1" s="1"/>
  <c r="AR68" i="1"/>
  <c r="AS68" i="1" s="1"/>
  <c r="AT68" i="1" s="1"/>
  <c r="AK67" i="1"/>
  <c r="AL67" i="1" s="1"/>
  <c r="AR67" i="1"/>
  <c r="AS67" i="1" s="1"/>
  <c r="AK66" i="1"/>
  <c r="AL66" i="1" s="1"/>
  <c r="AR66" i="1"/>
  <c r="AS66" i="1" s="1"/>
  <c r="AT66" i="1" s="1"/>
  <c r="AK65" i="1"/>
  <c r="AL65" i="1" s="1"/>
  <c r="AR65" i="1"/>
  <c r="AS65" i="1" s="1"/>
  <c r="AK64" i="1"/>
  <c r="AL64" i="1" s="1"/>
  <c r="AR64" i="1"/>
  <c r="AS64" i="1" s="1"/>
  <c r="AT64" i="1" s="1"/>
  <c r="AK63" i="1"/>
  <c r="AL63" i="1" s="1"/>
  <c r="AM63" i="1"/>
  <c r="AR63" i="1"/>
  <c r="AS63" i="1" s="1"/>
  <c r="AK62" i="1"/>
  <c r="AR62" i="1"/>
  <c r="AS62" i="1" s="1"/>
  <c r="AK61" i="1"/>
  <c r="AL61" i="1" s="1"/>
  <c r="AR61" i="1"/>
  <c r="AS61" i="1" s="1"/>
  <c r="AT61" i="1" s="1"/>
  <c r="AK60" i="1"/>
  <c r="AL60" i="1" s="1"/>
  <c r="AR60" i="1"/>
  <c r="AS60" i="1" s="1"/>
  <c r="AK59" i="1"/>
  <c r="AL59" i="1" s="1"/>
  <c r="AR59" i="1"/>
  <c r="AS59" i="1" s="1"/>
  <c r="AT59" i="1" s="1"/>
  <c r="AK58" i="1"/>
  <c r="AL58" i="1" s="1"/>
  <c r="AR58" i="1"/>
  <c r="AS58" i="1" s="1"/>
  <c r="AK57" i="1"/>
  <c r="AL57" i="1" s="1"/>
  <c r="AR57" i="1"/>
  <c r="AS57" i="1" s="1"/>
  <c r="AK56" i="1"/>
  <c r="AL56" i="1" s="1"/>
  <c r="AR56" i="1"/>
  <c r="AS56" i="1" s="1"/>
  <c r="AT56" i="1" s="1"/>
  <c r="AK55" i="1"/>
  <c r="AL55" i="1" s="1"/>
  <c r="AR55" i="1"/>
  <c r="AS55" i="1" s="1"/>
  <c r="AK54" i="1"/>
  <c r="AL54" i="1" s="1"/>
  <c r="AR54" i="1"/>
  <c r="AS54" i="1" s="1"/>
  <c r="AT54" i="1" s="1"/>
  <c r="AK53" i="1"/>
  <c r="AM53" i="1" s="1"/>
  <c r="AR53" i="1"/>
  <c r="AS53" i="1" s="1"/>
  <c r="AK52" i="1"/>
  <c r="AL52" i="1" s="1"/>
  <c r="AR52" i="1"/>
  <c r="AS52" i="1" s="1"/>
  <c r="AK51" i="1"/>
  <c r="AL51" i="1" s="1"/>
  <c r="AR51" i="1"/>
  <c r="AS51" i="1" s="1"/>
  <c r="AT51" i="1" s="1"/>
  <c r="AK50" i="1"/>
  <c r="AL50" i="1" s="1"/>
  <c r="AR50" i="1"/>
  <c r="AS50" i="1" s="1"/>
  <c r="AK49" i="1"/>
  <c r="AR49" i="1"/>
  <c r="AS49" i="1" s="1"/>
  <c r="AT49" i="1" s="1"/>
  <c r="AK48" i="1"/>
  <c r="AR48" i="1"/>
  <c r="AS48" i="1" s="1"/>
  <c r="AK47" i="1"/>
  <c r="AL47" i="1" s="1"/>
  <c r="AR47" i="1"/>
  <c r="AS47" i="1" s="1"/>
  <c r="AK46" i="1"/>
  <c r="AL46" i="1" s="1"/>
  <c r="AR46" i="1"/>
  <c r="AS46" i="1" s="1"/>
  <c r="AT46" i="1" s="1"/>
  <c r="AK45" i="1"/>
  <c r="AL45" i="1" s="1"/>
  <c r="AR45" i="1"/>
  <c r="AS45" i="1" s="1"/>
  <c r="AK44" i="1"/>
  <c r="AL44" i="1" s="1"/>
  <c r="AR44" i="1"/>
  <c r="AS44" i="1" s="1"/>
  <c r="AT44" i="1" s="1"/>
  <c r="AK43" i="1"/>
  <c r="AL43" i="1" s="1"/>
  <c r="AR43" i="1"/>
  <c r="AS43" i="1" s="1"/>
  <c r="AK42" i="1"/>
  <c r="AL42" i="1" s="1"/>
  <c r="AR42" i="1"/>
  <c r="AS42" i="1" s="1"/>
  <c r="AT42" i="1" s="1"/>
  <c r="AK41" i="1"/>
  <c r="AL41" i="1" s="1"/>
  <c r="AR41" i="1"/>
  <c r="AS41" i="1" s="1"/>
  <c r="AK40" i="1"/>
  <c r="AL40" i="1" s="1"/>
  <c r="AR40" i="1"/>
  <c r="AS40" i="1" s="1"/>
  <c r="AT40" i="1" s="1"/>
  <c r="AK39" i="1"/>
  <c r="AM39" i="1" s="1"/>
  <c r="AR39" i="1"/>
  <c r="AS39" i="1" s="1"/>
  <c r="BI79" i="1"/>
  <c r="BJ79" i="1" s="1"/>
  <c r="BP79" i="1"/>
  <c r="BQ79" i="1" s="1"/>
  <c r="BI78" i="1"/>
  <c r="BJ78" i="1" s="1"/>
  <c r="BP78" i="1"/>
  <c r="BQ78" i="1" s="1"/>
  <c r="BR78" i="1" s="1"/>
  <c r="BI77" i="1"/>
  <c r="BJ77" i="1" s="1"/>
  <c r="BP77" i="1"/>
  <c r="BQ77" i="1" s="1"/>
  <c r="BI76" i="1"/>
  <c r="BP76" i="1"/>
  <c r="BQ76" i="1" s="1"/>
  <c r="BR76" i="1" s="1"/>
  <c r="BI75" i="1"/>
  <c r="BP75" i="1"/>
  <c r="BQ75" i="1" s="1"/>
  <c r="BI74" i="1"/>
  <c r="BJ74" i="1" s="1"/>
  <c r="BP74" i="1"/>
  <c r="BQ74" i="1" s="1"/>
  <c r="BR74" i="1" s="1"/>
  <c r="BI73" i="1"/>
  <c r="BJ73" i="1" s="1"/>
  <c r="BP73" i="1"/>
  <c r="BQ73" i="1" s="1"/>
  <c r="BI72" i="1"/>
  <c r="BJ72" i="1" s="1"/>
  <c r="BP72" i="1"/>
  <c r="BQ72" i="1"/>
  <c r="BR72" i="1" s="1"/>
  <c r="BI71" i="1"/>
  <c r="BJ71" i="1" s="1"/>
  <c r="BP71" i="1"/>
  <c r="BQ71" i="1" s="1"/>
  <c r="BI70" i="1"/>
  <c r="BJ70" i="1" s="1"/>
  <c r="BP70" i="1"/>
  <c r="BQ70" i="1" s="1"/>
  <c r="BR70" i="1" s="1"/>
  <c r="BI69" i="1"/>
  <c r="BJ69" i="1" s="1"/>
  <c r="BP69" i="1"/>
  <c r="BQ69" i="1" s="1"/>
  <c r="BI68" i="1"/>
  <c r="BJ68" i="1" s="1"/>
  <c r="BP68" i="1"/>
  <c r="BQ68" i="1" s="1"/>
  <c r="BR68" i="1" s="1"/>
  <c r="BI67" i="1"/>
  <c r="BJ67" i="1" s="1"/>
  <c r="BP67" i="1"/>
  <c r="BQ67" i="1" s="1"/>
  <c r="BI66" i="1"/>
  <c r="BJ66" i="1" s="1"/>
  <c r="BP66" i="1"/>
  <c r="BQ66" i="1" s="1"/>
  <c r="BR66" i="1" s="1"/>
  <c r="BI65" i="1"/>
  <c r="BJ65" i="1" s="1"/>
  <c r="BP65" i="1"/>
  <c r="BQ65" i="1" s="1"/>
  <c r="BI64" i="1"/>
  <c r="BJ64" i="1" s="1"/>
  <c r="BP64" i="1"/>
  <c r="BQ64" i="1" s="1"/>
  <c r="BR64" i="1" s="1"/>
  <c r="BI63" i="1"/>
  <c r="BJ63" i="1" s="1"/>
  <c r="BK63" i="1"/>
  <c r="BP63" i="1"/>
  <c r="BQ63" i="1" s="1"/>
  <c r="BI62" i="1"/>
  <c r="BJ62" i="1" s="1"/>
  <c r="BP62" i="1"/>
  <c r="BQ62" i="1" s="1"/>
  <c r="BR62" i="1" s="1"/>
  <c r="BI61" i="1"/>
  <c r="BJ61" i="1" s="1"/>
  <c r="BP61" i="1"/>
  <c r="BQ61" i="1" s="1"/>
  <c r="BI60" i="1"/>
  <c r="BP60" i="1"/>
  <c r="BQ60" i="1" s="1"/>
  <c r="BR60" i="1" s="1"/>
  <c r="BI59" i="1"/>
  <c r="BP59" i="1"/>
  <c r="BQ59" i="1" s="1"/>
  <c r="BI58" i="1"/>
  <c r="BJ58" i="1" s="1"/>
  <c r="BP58" i="1"/>
  <c r="BQ58" i="1" s="1"/>
  <c r="BR58" i="1" s="1"/>
  <c r="BI57" i="1"/>
  <c r="BJ57" i="1" s="1"/>
  <c r="BP57" i="1"/>
  <c r="BQ57" i="1" s="1"/>
  <c r="BI56" i="1"/>
  <c r="BJ56" i="1" s="1"/>
  <c r="BP56" i="1"/>
  <c r="BQ56" i="1" s="1"/>
  <c r="BR56" i="1" s="1"/>
  <c r="BI55" i="1"/>
  <c r="BJ55" i="1" s="1"/>
  <c r="BP55" i="1"/>
  <c r="BQ55" i="1" s="1"/>
  <c r="BI54" i="1"/>
  <c r="BJ54" i="1" s="1"/>
  <c r="BP54" i="1"/>
  <c r="BQ54" i="1" s="1"/>
  <c r="BR54" i="1" s="1"/>
  <c r="BI53" i="1"/>
  <c r="BJ53" i="1" s="1"/>
  <c r="BP53" i="1"/>
  <c r="BQ53" i="1" s="1"/>
  <c r="BI52" i="1"/>
  <c r="BJ52" i="1" s="1"/>
  <c r="BP52" i="1"/>
  <c r="BQ52" i="1" s="1"/>
  <c r="BR52" i="1" s="1"/>
  <c r="BI51" i="1"/>
  <c r="BJ51" i="1" s="1"/>
  <c r="BP51" i="1"/>
  <c r="BQ51" i="1" s="1"/>
  <c r="BI50" i="1"/>
  <c r="BJ50" i="1" s="1"/>
  <c r="BP50" i="1"/>
  <c r="BQ50" i="1" s="1"/>
  <c r="BR50" i="1" s="1"/>
  <c r="BI49" i="1"/>
  <c r="BJ49" i="1" s="1"/>
  <c r="BP49" i="1"/>
  <c r="BQ49" i="1" s="1"/>
  <c r="BI48" i="1"/>
  <c r="BJ48" i="1" s="1"/>
  <c r="BP48" i="1"/>
  <c r="BQ48" i="1" s="1"/>
  <c r="BR48" i="1" s="1"/>
  <c r="BI47" i="1"/>
  <c r="BJ47" i="1" s="1"/>
  <c r="BP47" i="1"/>
  <c r="BQ47" i="1" s="1"/>
  <c r="BI46" i="1"/>
  <c r="BJ46" i="1" s="1"/>
  <c r="BP46" i="1"/>
  <c r="BQ46" i="1" s="1"/>
  <c r="BR46" i="1" s="1"/>
  <c r="BI45" i="1"/>
  <c r="BJ45" i="1" s="1"/>
  <c r="BP45" i="1"/>
  <c r="BQ45" i="1" s="1"/>
  <c r="BI44" i="1"/>
  <c r="BP44" i="1"/>
  <c r="BQ44" i="1" s="1"/>
  <c r="BR44" i="1" s="1"/>
  <c r="BI43" i="1"/>
  <c r="BP43" i="1"/>
  <c r="BQ43" i="1" s="1"/>
  <c r="BI42" i="1"/>
  <c r="BJ42" i="1" s="1"/>
  <c r="BP42" i="1"/>
  <c r="BQ42" i="1" s="1"/>
  <c r="BR42" i="1" s="1"/>
  <c r="BI41" i="1"/>
  <c r="BJ41" i="1" s="1"/>
  <c r="BP41" i="1"/>
  <c r="BQ41" i="1" s="1"/>
  <c r="BI40" i="1"/>
  <c r="BK40" i="1" s="1"/>
  <c r="BP40" i="1"/>
  <c r="BQ40" i="1" s="1"/>
  <c r="BI39" i="1"/>
  <c r="BJ39" i="1" s="1"/>
  <c r="BK39" i="1"/>
  <c r="BP39" i="1"/>
  <c r="BQ39" i="1"/>
  <c r="BR39" i="1" s="1"/>
  <c r="J40" i="1"/>
  <c r="J41" i="1"/>
  <c r="J44" i="1"/>
  <c r="J45" i="1"/>
  <c r="J48" i="1"/>
  <c r="J49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5" i="1"/>
  <c r="J76" i="1"/>
  <c r="J77" i="1"/>
  <c r="J78" i="1"/>
  <c r="J79" i="1"/>
  <c r="CK11" i="1"/>
  <c r="CL11" i="1" s="1"/>
  <c r="CK12" i="1"/>
  <c r="CM12" i="1" s="1"/>
  <c r="CK13" i="1"/>
  <c r="CK14" i="1"/>
  <c r="CL14" i="1" s="1"/>
  <c r="CK16" i="1"/>
  <c r="CM16" i="1" s="1"/>
  <c r="CK17" i="1"/>
  <c r="CK18" i="1"/>
  <c r="CK19" i="1"/>
  <c r="CK20" i="1"/>
  <c r="CM20" i="1" s="1"/>
  <c r="CK21" i="1"/>
  <c r="CK22" i="1"/>
  <c r="CK23" i="1"/>
  <c r="CL23" i="1" s="1"/>
  <c r="CK28" i="1"/>
  <c r="CM28" i="1" s="1"/>
  <c r="CK33" i="1"/>
  <c r="CM33" i="1" s="1"/>
  <c r="CK34" i="1"/>
  <c r="CK36" i="1"/>
  <c r="CM36" i="1" s="1"/>
  <c r="CK38" i="1"/>
  <c r="CL38" i="1" s="1"/>
  <c r="CK9" i="1"/>
  <c r="BM10" i="1"/>
  <c r="BN10" i="1" s="1"/>
  <c r="BM11" i="1"/>
  <c r="BN11" i="1" s="1"/>
  <c r="BM12" i="1"/>
  <c r="BO12" i="1" s="1"/>
  <c r="BM13" i="1"/>
  <c r="BO13" i="1" s="1"/>
  <c r="BM14" i="1"/>
  <c r="BN14" i="1" s="1"/>
  <c r="BM15" i="1"/>
  <c r="BN15" i="1" s="1"/>
  <c r="BM16" i="1"/>
  <c r="BM17" i="1"/>
  <c r="BO17" i="1" s="1"/>
  <c r="BM18" i="1"/>
  <c r="BN18" i="1" s="1"/>
  <c r="BM19" i="1"/>
  <c r="BN19" i="1" s="1"/>
  <c r="BM20" i="1"/>
  <c r="BO20" i="1" s="1"/>
  <c r="BM21" i="1"/>
  <c r="BO21" i="1" s="1"/>
  <c r="BM22" i="1"/>
  <c r="BN22" i="1" s="1"/>
  <c r="BM23" i="1"/>
  <c r="BN23" i="1" s="1"/>
  <c r="BM24" i="1"/>
  <c r="BM25" i="1"/>
  <c r="BO25" i="1" s="1"/>
  <c r="BM26" i="1"/>
  <c r="BN26" i="1" s="1"/>
  <c r="BM27" i="1"/>
  <c r="BN27" i="1" s="1"/>
  <c r="BM28" i="1"/>
  <c r="BO28" i="1" s="1"/>
  <c r="BM29" i="1"/>
  <c r="BO29" i="1" s="1"/>
  <c r="BM30" i="1"/>
  <c r="BM31" i="1"/>
  <c r="BN31" i="1" s="1"/>
  <c r="BM32" i="1"/>
  <c r="BO32" i="1" s="1"/>
  <c r="BM33" i="1"/>
  <c r="BO33" i="1" s="1"/>
  <c r="BM34" i="1"/>
  <c r="BN34" i="1" s="1"/>
  <c r="BM35" i="1"/>
  <c r="BN35" i="1" s="1"/>
  <c r="BM36" i="1"/>
  <c r="BM37" i="1"/>
  <c r="BO37" i="1" s="1"/>
  <c r="BM38" i="1"/>
  <c r="BM9" i="1"/>
  <c r="BA10" i="1"/>
  <c r="BC10" i="1" s="1"/>
  <c r="BA11" i="1"/>
  <c r="BC11" i="1" s="1"/>
  <c r="BA12" i="1"/>
  <c r="BA13" i="1"/>
  <c r="BC13" i="1" s="1"/>
  <c r="BA14" i="1"/>
  <c r="BA15" i="1"/>
  <c r="BC15" i="1" s="1"/>
  <c r="BA16" i="1"/>
  <c r="BA17" i="1"/>
  <c r="BC17" i="1" s="1"/>
  <c r="BA18" i="1"/>
  <c r="BC18" i="1" s="1"/>
  <c r="BA19" i="1"/>
  <c r="BC19" i="1" s="1"/>
  <c r="BA20" i="1"/>
  <c r="BA21" i="1"/>
  <c r="BC21" i="1" s="1"/>
  <c r="BA22" i="1"/>
  <c r="BC22" i="1" s="1"/>
  <c r="BA23" i="1"/>
  <c r="BC23" i="1" s="1"/>
  <c r="BA24" i="1"/>
  <c r="BA25" i="1"/>
  <c r="BC25" i="1" s="1"/>
  <c r="BA26" i="1"/>
  <c r="BC26" i="1" s="1"/>
  <c r="BA27" i="1"/>
  <c r="BC27" i="1" s="1"/>
  <c r="BA28" i="1"/>
  <c r="BA29" i="1"/>
  <c r="BC29" i="1" s="1"/>
  <c r="BA30" i="1"/>
  <c r="BA31" i="1"/>
  <c r="BC31" i="1" s="1"/>
  <c r="BA32" i="1"/>
  <c r="BA33" i="1"/>
  <c r="BC33" i="1" s="1"/>
  <c r="BA34" i="1"/>
  <c r="BC34" i="1" s="1"/>
  <c r="BA35" i="1"/>
  <c r="BC35" i="1" s="1"/>
  <c r="BA36" i="1"/>
  <c r="BA37" i="1"/>
  <c r="BC37" i="1" s="1"/>
  <c r="BA38" i="1"/>
  <c r="BC38" i="1" s="1"/>
  <c r="BA9" i="1"/>
  <c r="AO10" i="1"/>
  <c r="AQ10" i="1" s="1"/>
  <c r="AO11" i="1"/>
  <c r="AQ11" i="1" s="1"/>
  <c r="AO12" i="1"/>
  <c r="AP12" i="1" s="1"/>
  <c r="AO13" i="1"/>
  <c r="AQ13" i="1" s="1"/>
  <c r="AO14" i="1"/>
  <c r="AO15" i="1"/>
  <c r="AQ15" i="1" s="1"/>
  <c r="AO16" i="1"/>
  <c r="AP16" i="1" s="1"/>
  <c r="AO17" i="1"/>
  <c r="AQ17" i="1" s="1"/>
  <c r="AO18" i="1"/>
  <c r="AQ18" i="1" s="1"/>
  <c r="AO19" i="1"/>
  <c r="AQ19" i="1" s="1"/>
  <c r="AO20" i="1"/>
  <c r="AO21" i="1"/>
  <c r="AQ21" i="1" s="1"/>
  <c r="AO22" i="1"/>
  <c r="AO23" i="1"/>
  <c r="AQ23" i="1" s="1"/>
  <c r="AO24" i="1"/>
  <c r="AO25" i="1"/>
  <c r="AQ25" i="1" s="1"/>
  <c r="AO26" i="1"/>
  <c r="AQ26" i="1" s="1"/>
  <c r="AO27" i="1"/>
  <c r="AQ27" i="1" s="1"/>
  <c r="AO28" i="1"/>
  <c r="AP28" i="1" s="1"/>
  <c r="AO29" i="1"/>
  <c r="AQ29" i="1" s="1"/>
  <c r="AO30" i="1"/>
  <c r="AO31" i="1"/>
  <c r="AQ31" i="1" s="1"/>
  <c r="AO32" i="1"/>
  <c r="AP32" i="1" s="1"/>
  <c r="AO33" i="1"/>
  <c r="AQ33" i="1" s="1"/>
  <c r="AO34" i="1"/>
  <c r="AQ34" i="1" s="1"/>
  <c r="AO35" i="1"/>
  <c r="AQ35" i="1" s="1"/>
  <c r="AO36" i="1"/>
  <c r="AO37" i="1"/>
  <c r="AQ37" i="1" s="1"/>
  <c r="AO38" i="1"/>
  <c r="AO9" i="1"/>
  <c r="Y10" i="1"/>
  <c r="Y11" i="1"/>
  <c r="Z11" i="1" s="1"/>
  <c r="Y12" i="1"/>
  <c r="Y13" i="1"/>
  <c r="AA13" i="1" s="1"/>
  <c r="Y14" i="1"/>
  <c r="Y15" i="1"/>
  <c r="Z15" i="1" s="1"/>
  <c r="Y16" i="1"/>
  <c r="Y17" i="1"/>
  <c r="AA17" i="1" s="1"/>
  <c r="Y18" i="1"/>
  <c r="Y19" i="1"/>
  <c r="Z19" i="1" s="1"/>
  <c r="Y20" i="1"/>
  <c r="Y21" i="1"/>
  <c r="AA21" i="1" s="1"/>
  <c r="Y22" i="1"/>
  <c r="Y23" i="1"/>
  <c r="Z23" i="1" s="1"/>
  <c r="Y24" i="1"/>
  <c r="Y25" i="1"/>
  <c r="AA25" i="1" s="1"/>
  <c r="Y26" i="1"/>
  <c r="Y27" i="1"/>
  <c r="Z27" i="1" s="1"/>
  <c r="Y28" i="1"/>
  <c r="Y29" i="1"/>
  <c r="AA29" i="1" s="1"/>
  <c r="Y30" i="1"/>
  <c r="Y31" i="1"/>
  <c r="Z31" i="1" s="1"/>
  <c r="Y32" i="1"/>
  <c r="Y33" i="1"/>
  <c r="AA33" i="1" s="1"/>
  <c r="Y34" i="1"/>
  <c r="Y35" i="1"/>
  <c r="Z35" i="1" s="1"/>
  <c r="Y36" i="1"/>
  <c r="Y37" i="1"/>
  <c r="AA37" i="1" s="1"/>
  <c r="Y38" i="1"/>
  <c r="Y9" i="1"/>
  <c r="M10" i="1"/>
  <c r="M11" i="1"/>
  <c r="O11" i="1" s="1"/>
  <c r="M12" i="1"/>
  <c r="M13" i="1"/>
  <c r="O13" i="1" s="1"/>
  <c r="M14" i="1"/>
  <c r="M15" i="1"/>
  <c r="O15" i="1" s="1"/>
  <c r="M16" i="1"/>
  <c r="M17" i="1"/>
  <c r="O17" i="1" s="1"/>
  <c r="M18" i="1"/>
  <c r="M19" i="1"/>
  <c r="O19" i="1" s="1"/>
  <c r="M20" i="1"/>
  <c r="M21" i="1"/>
  <c r="O21" i="1" s="1"/>
  <c r="M22" i="1"/>
  <c r="M23" i="1"/>
  <c r="O23" i="1" s="1"/>
  <c r="M24" i="1"/>
  <c r="M25" i="1"/>
  <c r="O25" i="1" s="1"/>
  <c r="M26" i="1"/>
  <c r="M27" i="1"/>
  <c r="O27" i="1" s="1"/>
  <c r="M28" i="1"/>
  <c r="M29" i="1"/>
  <c r="O29" i="1" s="1"/>
  <c r="M30" i="1"/>
  <c r="M31" i="1"/>
  <c r="O31" i="1" s="1"/>
  <c r="M32" i="1"/>
  <c r="M33" i="1"/>
  <c r="O33" i="1" s="1"/>
  <c r="M34" i="1"/>
  <c r="M35" i="1"/>
  <c r="O35" i="1" s="1"/>
  <c r="M36" i="1"/>
  <c r="M37" i="1"/>
  <c r="O37" i="1" s="1"/>
  <c r="M38" i="1"/>
  <c r="M9" i="1"/>
  <c r="CG11" i="1"/>
  <c r="CI11" i="1" s="1"/>
  <c r="CG12" i="1"/>
  <c r="CH12" i="1" s="1"/>
  <c r="CG13" i="1"/>
  <c r="CH13" i="1" s="1"/>
  <c r="CG14" i="1"/>
  <c r="CI14" i="1" s="1"/>
  <c r="CG16" i="1"/>
  <c r="CH16" i="1" s="1"/>
  <c r="CG17" i="1"/>
  <c r="CG18" i="1"/>
  <c r="CI18" i="1" s="1"/>
  <c r="CG19" i="1"/>
  <c r="CI19" i="1" s="1"/>
  <c r="CG20" i="1"/>
  <c r="CH20" i="1" s="1"/>
  <c r="CG21" i="1"/>
  <c r="CH21" i="1" s="1"/>
  <c r="CG22" i="1"/>
  <c r="CI22" i="1" s="1"/>
  <c r="CG23" i="1"/>
  <c r="CI23" i="1" s="1"/>
  <c r="CG28" i="1"/>
  <c r="CH28" i="1" s="1"/>
  <c r="CG33" i="1"/>
  <c r="CH33" i="1" s="1"/>
  <c r="CG34" i="1"/>
  <c r="CG36" i="1"/>
  <c r="CG38" i="1"/>
  <c r="CG9" i="1"/>
  <c r="BV10" i="1"/>
  <c r="BU9" i="1"/>
  <c r="BW9" i="1" s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9" i="1"/>
  <c r="AK10" i="1"/>
  <c r="AK11" i="1"/>
  <c r="AK12" i="1"/>
  <c r="AK13" i="1"/>
  <c r="AL13" i="1" s="1"/>
  <c r="AK14" i="1"/>
  <c r="AK15" i="1"/>
  <c r="AK16" i="1"/>
  <c r="AK17" i="1"/>
  <c r="AL17" i="1" s="1"/>
  <c r="AK18" i="1"/>
  <c r="AK19" i="1"/>
  <c r="AK20" i="1"/>
  <c r="AK21" i="1"/>
  <c r="AL21" i="1" s="1"/>
  <c r="AK22" i="1"/>
  <c r="AK23" i="1"/>
  <c r="AK24" i="1"/>
  <c r="AK25" i="1"/>
  <c r="AL25" i="1" s="1"/>
  <c r="AK26" i="1"/>
  <c r="AK27" i="1"/>
  <c r="AK28" i="1"/>
  <c r="AK29" i="1"/>
  <c r="AL29" i="1" s="1"/>
  <c r="AK30" i="1"/>
  <c r="AK31" i="1"/>
  <c r="AK32" i="1"/>
  <c r="AK33" i="1"/>
  <c r="AL33" i="1" s="1"/>
  <c r="AK34" i="1"/>
  <c r="AK35" i="1"/>
  <c r="AK36" i="1"/>
  <c r="AK37" i="1"/>
  <c r="AL37" i="1" s="1"/>
  <c r="AK38" i="1"/>
  <c r="AK9" i="1"/>
  <c r="U10" i="1"/>
  <c r="U11" i="1"/>
  <c r="W11" i="1" s="1"/>
  <c r="U12" i="1"/>
  <c r="U13" i="1"/>
  <c r="W13" i="1" s="1"/>
  <c r="U14" i="1"/>
  <c r="U15" i="1"/>
  <c r="W15" i="1" s="1"/>
  <c r="U16" i="1"/>
  <c r="U17" i="1"/>
  <c r="W17" i="1" s="1"/>
  <c r="U18" i="1"/>
  <c r="U19" i="1"/>
  <c r="W19" i="1" s="1"/>
  <c r="U20" i="1"/>
  <c r="U21" i="1"/>
  <c r="W21" i="1" s="1"/>
  <c r="U22" i="1"/>
  <c r="U23" i="1"/>
  <c r="W23" i="1" s="1"/>
  <c r="U24" i="1"/>
  <c r="U25" i="1"/>
  <c r="W25" i="1" s="1"/>
  <c r="U26" i="1"/>
  <c r="U27" i="1"/>
  <c r="W27" i="1" s="1"/>
  <c r="U28" i="1"/>
  <c r="U29" i="1"/>
  <c r="W29" i="1" s="1"/>
  <c r="U30" i="1"/>
  <c r="U31" i="1"/>
  <c r="W31" i="1" s="1"/>
  <c r="U32" i="1"/>
  <c r="U33" i="1"/>
  <c r="W33" i="1" s="1"/>
  <c r="U34" i="1"/>
  <c r="U35" i="1"/>
  <c r="W35" i="1" s="1"/>
  <c r="U36" i="1"/>
  <c r="U37" i="1"/>
  <c r="W37" i="1" s="1"/>
  <c r="U38" i="1"/>
  <c r="AG10" i="1"/>
  <c r="AH10" i="1" s="1"/>
  <c r="AG11" i="1"/>
  <c r="AH11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G26" i="1"/>
  <c r="AI26" i="1" s="1"/>
  <c r="AG27" i="1"/>
  <c r="AH27" i="1" s="1"/>
  <c r="AG28" i="1"/>
  <c r="AH28" i="1" s="1"/>
  <c r="AG29" i="1"/>
  <c r="AH29" i="1" s="1"/>
  <c r="AG30" i="1"/>
  <c r="AH30" i="1" s="1"/>
  <c r="AG31" i="1"/>
  <c r="AG32" i="1"/>
  <c r="AH32" i="1" s="1"/>
  <c r="AG33" i="1"/>
  <c r="AG34" i="1"/>
  <c r="AH34" i="1" s="1"/>
  <c r="AG35" i="1"/>
  <c r="AG36" i="1"/>
  <c r="AH36" i="1" s="1"/>
  <c r="AG37" i="1"/>
  <c r="AH37" i="1" s="1"/>
  <c r="AG38" i="1"/>
  <c r="AI38" i="1" s="1"/>
  <c r="AG9" i="1"/>
  <c r="AH9" i="1" s="1"/>
  <c r="U9" i="1"/>
  <c r="CI15" i="1"/>
  <c r="CH17" i="1"/>
  <c r="CH25" i="1"/>
  <c r="CI27" i="1"/>
  <c r="CH29" i="1"/>
  <c r="CI31" i="1"/>
  <c r="CH37" i="1"/>
  <c r="AH17" i="1"/>
  <c r="AH25" i="1"/>
  <c r="AH3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9" i="1"/>
  <c r="CM13" i="1"/>
  <c r="CL15" i="1"/>
  <c r="CM17" i="1"/>
  <c r="CL18" i="1"/>
  <c r="CL19" i="1"/>
  <c r="CM21" i="1"/>
  <c r="CL22" i="1"/>
  <c r="CM24" i="1"/>
  <c r="CL34" i="1"/>
  <c r="CL35" i="1"/>
  <c r="CM37" i="1"/>
  <c r="CH24" i="1"/>
  <c r="CH32" i="1"/>
  <c r="CI34" i="1"/>
  <c r="CH36" i="1"/>
  <c r="CI38" i="1"/>
  <c r="BV13" i="1"/>
  <c r="BV14" i="1"/>
  <c r="BV17" i="1"/>
  <c r="BV18" i="1"/>
  <c r="BV21" i="1"/>
  <c r="BV22" i="1"/>
  <c r="BV25" i="1"/>
  <c r="BV26" i="1"/>
  <c r="BV29" i="1"/>
  <c r="BV30" i="1"/>
  <c r="BV33" i="1"/>
  <c r="BV34" i="1"/>
  <c r="BV37" i="1"/>
  <c r="BV38" i="1"/>
  <c r="BO16" i="1"/>
  <c r="BO24" i="1"/>
  <c r="BN30" i="1"/>
  <c r="BO36" i="1"/>
  <c r="BN38" i="1"/>
  <c r="BK10" i="1"/>
  <c r="BJ11" i="1"/>
  <c r="BJ12" i="1"/>
  <c r="BK13" i="1"/>
  <c r="BK14" i="1"/>
  <c r="BJ15" i="1"/>
  <c r="BJ16" i="1"/>
  <c r="BK17" i="1"/>
  <c r="BK18" i="1"/>
  <c r="BJ19" i="1"/>
  <c r="BJ20" i="1"/>
  <c r="BK21" i="1"/>
  <c r="BK22" i="1"/>
  <c r="BJ23" i="1"/>
  <c r="BJ24" i="1"/>
  <c r="BK25" i="1"/>
  <c r="BK26" i="1"/>
  <c r="BJ27" i="1"/>
  <c r="BJ28" i="1"/>
  <c r="BK29" i="1"/>
  <c r="BK30" i="1"/>
  <c r="BJ31" i="1"/>
  <c r="BJ32" i="1"/>
  <c r="BK33" i="1"/>
  <c r="BK34" i="1"/>
  <c r="BJ35" i="1"/>
  <c r="BJ36" i="1"/>
  <c r="BK37" i="1"/>
  <c r="BK38" i="1"/>
  <c r="BC12" i="1"/>
  <c r="BC14" i="1"/>
  <c r="BC16" i="1"/>
  <c r="BC20" i="1"/>
  <c r="BC24" i="1"/>
  <c r="BC28" i="1"/>
  <c r="BC30" i="1"/>
  <c r="BC32" i="1"/>
  <c r="BC36" i="1"/>
  <c r="AX10" i="1"/>
  <c r="AY11" i="1"/>
  <c r="AY12" i="1"/>
  <c r="AY13" i="1"/>
  <c r="AX14" i="1"/>
  <c r="AY15" i="1"/>
  <c r="AY16" i="1"/>
  <c r="AY17" i="1"/>
  <c r="AX18" i="1"/>
  <c r="AY19" i="1"/>
  <c r="AY20" i="1"/>
  <c r="AY21" i="1"/>
  <c r="AX22" i="1"/>
  <c r="AY23" i="1"/>
  <c r="AY24" i="1"/>
  <c r="AY25" i="1"/>
  <c r="AX26" i="1"/>
  <c r="AY27" i="1"/>
  <c r="AY28" i="1"/>
  <c r="AY29" i="1"/>
  <c r="AX30" i="1"/>
  <c r="AY31" i="1"/>
  <c r="AY32" i="1"/>
  <c r="AY33" i="1"/>
  <c r="AX34" i="1"/>
  <c r="AY35" i="1"/>
  <c r="AY36" i="1"/>
  <c r="AY37" i="1"/>
  <c r="AX38" i="1"/>
  <c r="AQ14" i="1"/>
  <c r="AP20" i="1"/>
  <c r="AQ22" i="1"/>
  <c r="AP24" i="1"/>
  <c r="AQ30" i="1"/>
  <c r="AP36" i="1"/>
  <c r="AQ38" i="1"/>
  <c r="AM10" i="1"/>
  <c r="AM11" i="1"/>
  <c r="AM12" i="1"/>
  <c r="AM14" i="1"/>
  <c r="AM15" i="1"/>
  <c r="AM16" i="1"/>
  <c r="AM18" i="1"/>
  <c r="AM19" i="1"/>
  <c r="AM20" i="1"/>
  <c r="AM22" i="1"/>
  <c r="AM23" i="1"/>
  <c r="AM24" i="1"/>
  <c r="AM26" i="1"/>
  <c r="AM27" i="1"/>
  <c r="AM28" i="1"/>
  <c r="AM30" i="1"/>
  <c r="AM31" i="1"/>
  <c r="AM32" i="1"/>
  <c r="AM34" i="1"/>
  <c r="AM35" i="1"/>
  <c r="AM36" i="1"/>
  <c r="AM38" i="1"/>
  <c r="AI10" i="1"/>
  <c r="AI11" i="1"/>
  <c r="AI12" i="1"/>
  <c r="AI15" i="1"/>
  <c r="AI18" i="1"/>
  <c r="AI19" i="1"/>
  <c r="AI20" i="1"/>
  <c r="AI23" i="1"/>
  <c r="AI30" i="1"/>
  <c r="AA10" i="1"/>
  <c r="AA12" i="1"/>
  <c r="AA14" i="1"/>
  <c r="AA16" i="1"/>
  <c r="AA18" i="1"/>
  <c r="AA20" i="1"/>
  <c r="AA22" i="1"/>
  <c r="AA24" i="1"/>
  <c r="AA26" i="1"/>
  <c r="AA28" i="1"/>
  <c r="AA30" i="1"/>
  <c r="AA32" i="1"/>
  <c r="AA34" i="1"/>
  <c r="AA36" i="1"/>
  <c r="AA38" i="1"/>
  <c r="W10" i="1"/>
  <c r="V12" i="1"/>
  <c r="W14" i="1"/>
  <c r="V16" i="1"/>
  <c r="W18" i="1"/>
  <c r="V20" i="1"/>
  <c r="W22" i="1"/>
  <c r="V24" i="1"/>
  <c r="W26" i="1"/>
  <c r="V28" i="1"/>
  <c r="W30" i="1"/>
  <c r="V32" i="1"/>
  <c r="W34" i="1"/>
  <c r="V36" i="1"/>
  <c r="W38" i="1"/>
  <c r="O10" i="1"/>
  <c r="N12" i="1"/>
  <c r="O14" i="1"/>
  <c r="N16" i="1"/>
  <c r="O18" i="1"/>
  <c r="N20" i="1"/>
  <c r="O22" i="1"/>
  <c r="N24" i="1"/>
  <c r="O26" i="1"/>
  <c r="N28" i="1"/>
  <c r="O30" i="1"/>
  <c r="N32" i="1"/>
  <c r="O34" i="1"/>
  <c r="N36" i="1"/>
  <c r="O38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31" i="1"/>
  <c r="CO31" i="1" s="1"/>
  <c r="CN32" i="1"/>
  <c r="CO32" i="1" s="1"/>
  <c r="CN33" i="1"/>
  <c r="CO33" i="1" s="1"/>
  <c r="CN34" i="1"/>
  <c r="CO34" i="1" s="1"/>
  <c r="CN35" i="1"/>
  <c r="CO35" i="1" s="1"/>
  <c r="CN36" i="1"/>
  <c r="CO36" i="1" s="1"/>
  <c r="CN37" i="1"/>
  <c r="CO37" i="1" s="1"/>
  <c r="CN38" i="1"/>
  <c r="CO38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BW77" i="1" l="1"/>
  <c r="J74" i="1"/>
  <c r="J42" i="1"/>
  <c r="BJ40" i="1"/>
  <c r="BK55" i="1"/>
  <c r="BK56" i="1"/>
  <c r="AM52" i="1"/>
  <c r="AI44" i="1"/>
  <c r="AI52" i="1"/>
  <c r="AI55" i="1"/>
  <c r="AI58" i="1"/>
  <c r="Z66" i="1"/>
  <c r="AA57" i="1"/>
  <c r="AA54" i="1"/>
  <c r="AA49" i="1"/>
  <c r="Z42" i="1"/>
  <c r="N76" i="1"/>
  <c r="O52" i="1"/>
  <c r="AQ74" i="1"/>
  <c r="AQ69" i="1"/>
  <c r="AP51" i="1"/>
  <c r="AQ49" i="1"/>
  <c r="AQ46" i="1"/>
  <c r="AP43" i="1"/>
  <c r="AQ41" i="1"/>
  <c r="BC62" i="1"/>
  <c r="BC46" i="1"/>
  <c r="BN75" i="1"/>
  <c r="BO73" i="1"/>
  <c r="BO66" i="1"/>
  <c r="BN51" i="1"/>
  <c r="BO46" i="1"/>
  <c r="CH79" i="1"/>
  <c r="CI77" i="1"/>
  <c r="CH71" i="1"/>
  <c r="CI69" i="1"/>
  <c r="CI63" i="1"/>
  <c r="CH55" i="1"/>
  <c r="CH52" i="1"/>
  <c r="CL67" i="1"/>
  <c r="CL46" i="1"/>
  <c r="J46" i="1"/>
  <c r="BK71" i="1"/>
  <c r="BK72" i="1"/>
  <c r="AM47" i="1"/>
  <c r="AM71" i="1"/>
  <c r="AM72" i="1"/>
  <c r="AL77" i="1"/>
  <c r="AI50" i="1"/>
  <c r="W69" i="1"/>
  <c r="Z74" i="1"/>
  <c r="AA50" i="1"/>
  <c r="O67" i="1"/>
  <c r="N60" i="1"/>
  <c r="O43" i="1"/>
  <c r="O40" i="1"/>
  <c r="AP71" i="1"/>
  <c r="AQ66" i="1"/>
  <c r="AQ58" i="1"/>
  <c r="AQ53" i="1"/>
  <c r="BB69" i="1"/>
  <c r="BB53" i="1"/>
  <c r="BN79" i="1"/>
  <c r="BO77" i="1"/>
  <c r="BO70" i="1"/>
  <c r="BN63" i="1"/>
  <c r="BO61" i="1"/>
  <c r="BO58" i="1"/>
  <c r="BN55" i="1"/>
  <c r="BO53" i="1"/>
  <c r="CI66" i="1"/>
  <c r="CI51" i="1"/>
  <c r="CI42" i="1"/>
  <c r="CM69" i="1"/>
  <c r="CM50" i="1"/>
  <c r="CL43" i="1"/>
  <c r="AI34" i="1"/>
  <c r="J50" i="1"/>
  <c r="BK64" i="1"/>
  <c r="AL39" i="1"/>
  <c r="AM40" i="1"/>
  <c r="AM58" i="1"/>
  <c r="AM59" i="1"/>
  <c r="AM64" i="1"/>
  <c r="AM76" i="1"/>
  <c r="AI48" i="1"/>
  <c r="W44" i="1"/>
  <c r="AA65" i="1"/>
  <c r="Z58" i="1"/>
  <c r="O75" i="1"/>
  <c r="O72" i="1"/>
  <c r="AQ78" i="1"/>
  <c r="AP75" i="1"/>
  <c r="AQ73" i="1"/>
  <c r="AP55" i="1"/>
  <c r="AQ50" i="1"/>
  <c r="AQ42" i="1"/>
  <c r="BB79" i="1"/>
  <c r="BC70" i="1"/>
  <c r="BC54" i="1"/>
  <c r="BO74" i="1"/>
  <c r="BN67" i="1"/>
  <c r="BO65" i="1"/>
  <c r="BN47" i="1"/>
  <c r="BO45" i="1"/>
  <c r="BO42" i="1"/>
  <c r="BN39" i="1"/>
  <c r="CI39" i="1"/>
  <c r="CI70" i="1"/>
  <c r="CH65" i="1"/>
  <c r="CL71" i="1"/>
  <c r="AI43" i="1"/>
  <c r="BC65" i="1"/>
  <c r="BC49" i="1"/>
  <c r="CI46" i="1"/>
  <c r="BK47" i="1"/>
  <c r="BK48" i="1"/>
  <c r="BK79" i="1"/>
  <c r="AL53" i="1"/>
  <c r="AM54" i="1"/>
  <c r="AI45" i="1"/>
  <c r="AI47" i="1"/>
  <c r="AI49" i="1"/>
  <c r="AI51" i="1"/>
  <c r="AI53" i="1"/>
  <c r="W49" i="1"/>
  <c r="W63" i="1"/>
  <c r="W64" i="1"/>
  <c r="W73" i="1"/>
  <c r="W74" i="1"/>
  <c r="AP79" i="1"/>
  <c r="AQ77" i="1"/>
  <c r="AQ70" i="1"/>
  <c r="AP63" i="1"/>
  <c r="AQ61" i="1"/>
  <c r="AQ54" i="1"/>
  <c r="AP47" i="1"/>
  <c r="AQ45" i="1"/>
  <c r="BC66" i="1"/>
  <c r="BC50" i="1"/>
  <c r="BN59" i="1"/>
  <c r="BO57" i="1"/>
  <c r="BO50" i="1"/>
  <c r="BN43" i="1"/>
  <c r="BO41" i="1"/>
  <c r="CH75" i="1"/>
  <c r="CI73" i="1"/>
  <c r="CH60" i="1"/>
  <c r="CM77" i="1"/>
  <c r="CM73" i="1"/>
  <c r="CM65" i="1"/>
  <c r="CM52" i="1"/>
  <c r="CL44" i="1"/>
  <c r="CM70" i="1"/>
  <c r="CL51" i="1"/>
  <c r="AI54" i="1"/>
  <c r="AI35" i="1"/>
  <c r="AH35" i="1"/>
  <c r="AI31" i="1"/>
  <c r="AH31" i="1"/>
  <c r="BJ43" i="1"/>
  <c r="BK43" i="1"/>
  <c r="BJ60" i="1"/>
  <c r="BK60" i="1"/>
  <c r="BJ75" i="1"/>
  <c r="BK75" i="1"/>
  <c r="AL62" i="1"/>
  <c r="AM62" i="1"/>
  <c r="AL75" i="1"/>
  <c r="AM75" i="1"/>
  <c r="AH61" i="1"/>
  <c r="AI61" i="1"/>
  <c r="AH65" i="1"/>
  <c r="AI65" i="1"/>
  <c r="AH69" i="1"/>
  <c r="AI69" i="1"/>
  <c r="V41" i="1"/>
  <c r="W41" i="1"/>
  <c r="Z62" i="1"/>
  <c r="AA62" i="1"/>
  <c r="Z53" i="1"/>
  <c r="AA53" i="1"/>
  <c r="N64" i="1"/>
  <c r="O64" i="1"/>
  <c r="N55" i="1"/>
  <c r="O55" i="1"/>
  <c r="Q51" i="1"/>
  <c r="CR51" i="1"/>
  <c r="CS51" i="1" s="1"/>
  <c r="CT51" i="1" s="1"/>
  <c r="Q47" i="1"/>
  <c r="CR47" i="1"/>
  <c r="CS47" i="1" s="1"/>
  <c r="CT47" i="1" s="1"/>
  <c r="Q43" i="1"/>
  <c r="CR43" i="1"/>
  <c r="CS43" i="1" s="1"/>
  <c r="CT43" i="1" s="1"/>
  <c r="CH61" i="1"/>
  <c r="CI61" i="1"/>
  <c r="CH57" i="1"/>
  <c r="CI57" i="1"/>
  <c r="CL63" i="1"/>
  <c r="CM63" i="1"/>
  <c r="CL57" i="1"/>
  <c r="CM57" i="1"/>
  <c r="AL48" i="1"/>
  <c r="AM48" i="1"/>
  <c r="AH41" i="1"/>
  <c r="AI41" i="1"/>
  <c r="V57" i="1"/>
  <c r="W57" i="1"/>
  <c r="CR77" i="1"/>
  <c r="CS77" i="1" s="1"/>
  <c r="CT77" i="1" s="1"/>
  <c r="Q77" i="1"/>
  <c r="R77" i="1" s="1"/>
  <c r="Q73" i="1"/>
  <c r="CR73" i="1"/>
  <c r="CS73" i="1" s="1"/>
  <c r="CT73" i="1" s="1"/>
  <c r="Q69" i="1"/>
  <c r="CR69" i="1"/>
  <c r="CS69" i="1" s="1"/>
  <c r="CT69" i="1" s="1"/>
  <c r="Q65" i="1"/>
  <c r="CR65" i="1"/>
  <c r="CS65" i="1" s="1"/>
  <c r="CT65" i="1" s="1"/>
  <c r="Q58" i="1"/>
  <c r="R58" i="1" s="1"/>
  <c r="CR58" i="1"/>
  <c r="CS58" i="1" s="1"/>
  <c r="CT58" i="1" s="1"/>
  <c r="Q54" i="1"/>
  <c r="R54" i="1" s="1"/>
  <c r="CR54" i="1"/>
  <c r="CS54" i="1" s="1"/>
  <c r="CT54" i="1" s="1"/>
  <c r="CL61" i="1"/>
  <c r="CM61" i="1"/>
  <c r="K73" i="1"/>
  <c r="J73" i="1"/>
  <c r="BJ44" i="1"/>
  <c r="BK44" i="1"/>
  <c r="BJ59" i="1"/>
  <c r="BK59" i="1"/>
  <c r="BJ76" i="1"/>
  <c r="BK76" i="1"/>
  <c r="AH59" i="1"/>
  <c r="AI59" i="1"/>
  <c r="AH63" i="1"/>
  <c r="AI63" i="1"/>
  <c r="AH67" i="1"/>
  <c r="AI67" i="1"/>
  <c r="V40" i="1"/>
  <c r="W40" i="1"/>
  <c r="Z78" i="1"/>
  <c r="AA78" i="1"/>
  <c r="Z69" i="1"/>
  <c r="AA69" i="1"/>
  <c r="Z46" i="1"/>
  <c r="AA46" i="1"/>
  <c r="Z39" i="1"/>
  <c r="AA39" i="1"/>
  <c r="N71" i="1"/>
  <c r="O71" i="1"/>
  <c r="N48" i="1"/>
  <c r="O48" i="1"/>
  <c r="N39" i="1"/>
  <c r="O39" i="1"/>
  <c r="CH59" i="1"/>
  <c r="CI59" i="1"/>
  <c r="CL59" i="1"/>
  <c r="CM59" i="1"/>
  <c r="CH47" i="1"/>
  <c r="CI47" i="1"/>
  <c r="CH43" i="1"/>
  <c r="CI43" i="1"/>
  <c r="CH50" i="1"/>
  <c r="CI50" i="1"/>
  <c r="CI56" i="1"/>
  <c r="CH56" i="1"/>
  <c r="CL53" i="1"/>
  <c r="CM53" i="1"/>
  <c r="CM62" i="1"/>
  <c r="CL62" i="1"/>
  <c r="CL78" i="1"/>
  <c r="CM78" i="1"/>
  <c r="K39" i="1"/>
  <c r="J39" i="1"/>
  <c r="K43" i="1"/>
  <c r="J43" i="1"/>
  <c r="K47" i="1"/>
  <c r="J47" i="1"/>
  <c r="K51" i="1"/>
  <c r="J51" i="1"/>
  <c r="AI27" i="1"/>
  <c r="AL49" i="1"/>
  <c r="AM49" i="1"/>
  <c r="V56" i="1"/>
  <c r="W56" i="1"/>
  <c r="V60" i="1"/>
  <c r="W60" i="1"/>
  <c r="CL76" i="1"/>
  <c r="CM76" i="1"/>
  <c r="BK51" i="1"/>
  <c r="BK52" i="1"/>
  <c r="BK67" i="1"/>
  <c r="BK68" i="1"/>
  <c r="AM43" i="1"/>
  <c r="AM44" i="1"/>
  <c r="AM57" i="1"/>
  <c r="AM67" i="1"/>
  <c r="AM68" i="1"/>
  <c r="AI42" i="1"/>
  <c r="AI62" i="1"/>
  <c r="AI64" i="1"/>
  <c r="AI66" i="1"/>
  <c r="AI68" i="1"/>
  <c r="AI70" i="1"/>
  <c r="W47" i="1"/>
  <c r="W48" i="1"/>
  <c r="W67" i="1"/>
  <c r="W68" i="1"/>
  <c r="W77" i="1"/>
  <c r="W78" i="1"/>
  <c r="AA77" i="1"/>
  <c r="AA61" i="1"/>
  <c r="AA45" i="1"/>
  <c r="O79" i="1"/>
  <c r="O63" i="1"/>
  <c r="O47" i="1"/>
  <c r="Q79" i="1"/>
  <c r="CR79" i="1"/>
  <c r="CS79" i="1" s="1"/>
  <c r="CT79" i="1" s="1"/>
  <c r="Q76" i="1"/>
  <c r="R76" i="1" s="1"/>
  <c r="CR76" i="1"/>
  <c r="CS76" i="1" s="1"/>
  <c r="CT76" i="1" s="1"/>
  <c r="Q72" i="1"/>
  <c r="R72" i="1" s="1"/>
  <c r="CR72" i="1"/>
  <c r="CS72" i="1" s="1"/>
  <c r="CT72" i="1" s="1"/>
  <c r="Q68" i="1"/>
  <c r="R68" i="1" s="1"/>
  <c r="CR68" i="1"/>
  <c r="CS68" i="1" s="1"/>
  <c r="CT68" i="1" s="1"/>
  <c r="Q64" i="1"/>
  <c r="R64" i="1" s="1"/>
  <c r="CR64" i="1"/>
  <c r="CS64" i="1" s="1"/>
  <c r="CT64" i="1" s="1"/>
  <c r="CR61" i="1"/>
  <c r="CS61" i="1" s="1"/>
  <c r="CT61" i="1" s="1"/>
  <c r="Q57" i="1"/>
  <c r="R57" i="1" s="1"/>
  <c r="CR57" i="1"/>
  <c r="CS57" i="1" s="1"/>
  <c r="CT57" i="1" s="1"/>
  <c r="Q50" i="1"/>
  <c r="R50" i="1" s="1"/>
  <c r="CR50" i="1"/>
  <c r="CS50" i="1" s="1"/>
  <c r="CT50" i="1" s="1"/>
  <c r="Q46" i="1"/>
  <c r="R46" i="1" s="1"/>
  <c r="CR46" i="1"/>
  <c r="CS46" i="1" s="1"/>
  <c r="CT46" i="1" s="1"/>
  <c r="Q42" i="1"/>
  <c r="R42" i="1" s="1"/>
  <c r="CR42" i="1"/>
  <c r="CS42" i="1" s="1"/>
  <c r="CT42" i="1" s="1"/>
  <c r="BC75" i="1"/>
  <c r="BC71" i="1"/>
  <c r="BC67" i="1"/>
  <c r="BC63" i="1"/>
  <c r="BC59" i="1"/>
  <c r="BC55" i="1"/>
  <c r="BC51" i="1"/>
  <c r="BC47" i="1"/>
  <c r="BC43" i="1"/>
  <c r="BC39" i="1"/>
  <c r="CI41" i="1"/>
  <c r="CI58" i="1"/>
  <c r="CM75" i="1"/>
  <c r="CL60" i="1"/>
  <c r="CM58" i="1"/>
  <c r="Q78" i="1"/>
  <c r="R78" i="1" s="1"/>
  <c r="CR78" i="1"/>
  <c r="CS78" i="1" s="1"/>
  <c r="CT78" i="1" s="1"/>
  <c r="Q75" i="1"/>
  <c r="CR75" i="1"/>
  <c r="CS75" i="1" s="1"/>
  <c r="CT75" i="1" s="1"/>
  <c r="Q71" i="1"/>
  <c r="R71" i="1" s="1"/>
  <c r="CR71" i="1"/>
  <c r="CS71" i="1" s="1"/>
  <c r="CT71" i="1" s="1"/>
  <c r="Q67" i="1"/>
  <c r="CR67" i="1"/>
  <c r="CS67" i="1" s="1"/>
  <c r="CT67" i="1" s="1"/>
  <c r="Q63" i="1"/>
  <c r="CR63" i="1"/>
  <c r="CS63" i="1" s="1"/>
  <c r="CT63" i="1" s="1"/>
  <c r="Q60" i="1"/>
  <c r="R60" i="1" s="1"/>
  <c r="CR60" i="1"/>
  <c r="CS60" i="1" s="1"/>
  <c r="CT60" i="1" s="1"/>
  <c r="Q56" i="1"/>
  <c r="R56" i="1" s="1"/>
  <c r="CR56" i="1"/>
  <c r="CS56" i="1" s="1"/>
  <c r="CT56" i="1" s="1"/>
  <c r="CR53" i="1"/>
  <c r="CS53" i="1" s="1"/>
  <c r="CT53" i="1" s="1"/>
  <c r="Q49" i="1"/>
  <c r="CR49" i="1"/>
  <c r="CS49" i="1" s="1"/>
  <c r="CT49" i="1" s="1"/>
  <c r="Q45" i="1"/>
  <c r="R45" i="1" s="1"/>
  <c r="CR45" i="1"/>
  <c r="CS45" i="1" s="1"/>
  <c r="CT45" i="1" s="1"/>
  <c r="Q41" i="1"/>
  <c r="CR41" i="1"/>
  <c r="CS41" i="1" s="1"/>
  <c r="CT41" i="1" s="1"/>
  <c r="Q74" i="1"/>
  <c r="R74" i="1" s="1"/>
  <c r="CR74" i="1"/>
  <c r="CS74" i="1" s="1"/>
  <c r="CT74" i="1" s="1"/>
  <c r="Q70" i="1"/>
  <c r="R70" i="1" s="1"/>
  <c r="CR70" i="1"/>
  <c r="CS70" i="1" s="1"/>
  <c r="CT70" i="1" s="1"/>
  <c r="Q66" i="1"/>
  <c r="R66" i="1" s="1"/>
  <c r="CR66" i="1"/>
  <c r="CS66" i="1" s="1"/>
  <c r="CT66" i="1" s="1"/>
  <c r="Q62" i="1"/>
  <c r="R62" i="1" s="1"/>
  <c r="CR62" i="1"/>
  <c r="CS62" i="1" s="1"/>
  <c r="CT62" i="1" s="1"/>
  <c r="Q59" i="1"/>
  <c r="S59" i="1" s="1"/>
  <c r="CR59" i="1"/>
  <c r="CS59" i="1" s="1"/>
  <c r="CT59" i="1" s="1"/>
  <c r="Q55" i="1"/>
  <c r="R55" i="1" s="1"/>
  <c r="CR55" i="1"/>
  <c r="CS55" i="1" s="1"/>
  <c r="CT55" i="1" s="1"/>
  <c r="Q52" i="1"/>
  <c r="R52" i="1" s="1"/>
  <c r="CR52" i="1"/>
  <c r="CS52" i="1" s="1"/>
  <c r="CT52" i="1" s="1"/>
  <c r="Q48" i="1"/>
  <c r="R48" i="1" s="1"/>
  <c r="CR48" i="1"/>
  <c r="CS48" i="1" s="1"/>
  <c r="CT48" i="1" s="1"/>
  <c r="Q44" i="1"/>
  <c r="R44" i="1" s="1"/>
  <c r="CR44" i="1"/>
  <c r="CS44" i="1" s="1"/>
  <c r="CT44" i="1" s="1"/>
  <c r="CL74" i="1"/>
  <c r="V46" i="1"/>
  <c r="W46" i="1"/>
  <c r="V54" i="1"/>
  <c r="W54" i="1"/>
  <c r="V55" i="1"/>
  <c r="W55" i="1"/>
  <c r="V65" i="1"/>
  <c r="W65" i="1"/>
  <c r="V66" i="1"/>
  <c r="W66" i="1"/>
  <c r="V72" i="1"/>
  <c r="W72" i="1"/>
  <c r="V79" i="1"/>
  <c r="W79" i="1"/>
  <c r="BF76" i="1"/>
  <c r="BG76" i="1"/>
  <c r="BF68" i="1"/>
  <c r="BG68" i="1"/>
  <c r="BF60" i="1"/>
  <c r="BG60" i="1"/>
  <c r="BF52" i="1"/>
  <c r="BG52" i="1"/>
  <c r="BF44" i="1"/>
  <c r="BG44" i="1"/>
  <c r="CD41" i="1"/>
  <c r="CE41" i="1"/>
  <c r="CD79" i="1"/>
  <c r="CE79" i="1"/>
  <c r="CD77" i="1"/>
  <c r="CE77" i="1"/>
  <c r="CD75" i="1"/>
  <c r="CE75" i="1"/>
  <c r="CD73" i="1"/>
  <c r="CE73" i="1"/>
  <c r="CD71" i="1"/>
  <c r="CE71" i="1"/>
  <c r="CD69" i="1"/>
  <c r="CE69" i="1"/>
  <c r="CD67" i="1"/>
  <c r="CE67" i="1"/>
  <c r="CD65" i="1"/>
  <c r="CE65" i="1"/>
  <c r="CD63" i="1"/>
  <c r="CE63" i="1"/>
  <c r="CD61" i="1"/>
  <c r="CE61" i="1"/>
  <c r="CD59" i="1"/>
  <c r="CE59" i="1"/>
  <c r="CD57" i="1"/>
  <c r="CE57" i="1"/>
  <c r="CD55" i="1"/>
  <c r="CE55" i="1"/>
  <c r="CD53" i="1"/>
  <c r="CE53" i="1"/>
  <c r="CD51" i="1"/>
  <c r="CE51" i="1"/>
  <c r="CD49" i="1"/>
  <c r="CE49" i="1"/>
  <c r="CD47" i="1"/>
  <c r="CE47" i="1"/>
  <c r="CD45" i="1"/>
  <c r="CE45" i="1"/>
  <c r="CD43" i="1"/>
  <c r="CE43" i="1"/>
  <c r="AI36" i="1"/>
  <c r="AI32" i="1"/>
  <c r="Q29" i="2" s="1"/>
  <c r="AI28" i="1"/>
  <c r="AI24" i="1"/>
  <c r="AI22" i="1"/>
  <c r="AI16" i="1"/>
  <c r="AI14" i="1"/>
  <c r="AH38" i="1"/>
  <c r="AH26" i="1"/>
  <c r="V50" i="1"/>
  <c r="W50" i="1"/>
  <c r="V51" i="1"/>
  <c r="W51" i="1"/>
  <c r="V58" i="1"/>
  <c r="W58" i="1"/>
  <c r="V61" i="1"/>
  <c r="W61" i="1"/>
  <c r="V62" i="1"/>
  <c r="W62" i="1"/>
  <c r="V70" i="1"/>
  <c r="W70" i="1"/>
  <c r="V75" i="1"/>
  <c r="W75" i="1"/>
  <c r="V76" i="1"/>
  <c r="W76" i="1"/>
  <c r="Z79" i="1"/>
  <c r="AA79" i="1"/>
  <c r="Z75" i="1"/>
  <c r="AA75" i="1"/>
  <c r="Z71" i="1"/>
  <c r="AA71" i="1"/>
  <c r="Z67" i="1"/>
  <c r="AA67" i="1"/>
  <c r="Z63" i="1"/>
  <c r="AA63" i="1"/>
  <c r="Z59" i="1"/>
  <c r="AA59" i="1"/>
  <c r="Z55" i="1"/>
  <c r="AA55" i="1"/>
  <c r="Z51" i="1"/>
  <c r="AA51" i="1"/>
  <c r="Z47" i="1"/>
  <c r="AA47" i="1"/>
  <c r="Z43" i="1"/>
  <c r="AA43" i="1"/>
  <c r="Z40" i="1"/>
  <c r="AA40" i="1"/>
  <c r="N77" i="1"/>
  <c r="O77" i="1"/>
  <c r="N73" i="1"/>
  <c r="O73" i="1"/>
  <c r="N69" i="1"/>
  <c r="O69" i="1"/>
  <c r="N65" i="1"/>
  <c r="O65" i="1"/>
  <c r="N61" i="1"/>
  <c r="O61" i="1"/>
  <c r="N57" i="1"/>
  <c r="O57" i="1"/>
  <c r="N53" i="1"/>
  <c r="O53" i="1"/>
  <c r="N49" i="1"/>
  <c r="O49" i="1"/>
  <c r="N45" i="1"/>
  <c r="O45" i="1"/>
  <c r="N41" i="1"/>
  <c r="O41" i="1"/>
  <c r="BF72" i="1"/>
  <c r="BG72" i="1"/>
  <c r="BF64" i="1"/>
  <c r="BG64" i="1"/>
  <c r="BF56" i="1"/>
  <c r="BG56" i="1"/>
  <c r="BF48" i="1"/>
  <c r="BG48" i="1"/>
  <c r="BF40" i="1"/>
  <c r="BG40" i="1"/>
  <c r="CE42" i="1"/>
  <c r="CD42" i="1"/>
  <c r="CE78" i="1"/>
  <c r="CD78" i="1"/>
  <c r="CE76" i="1"/>
  <c r="CD76" i="1"/>
  <c r="CE74" i="1"/>
  <c r="CD74" i="1"/>
  <c r="CE72" i="1"/>
  <c r="CD72" i="1"/>
  <c r="CE70" i="1"/>
  <c r="CD70" i="1"/>
  <c r="CE68" i="1"/>
  <c r="CD68" i="1"/>
  <c r="CE66" i="1"/>
  <c r="CD66" i="1"/>
  <c r="CE64" i="1"/>
  <c r="CD64" i="1"/>
  <c r="CE62" i="1"/>
  <c r="CD62" i="1"/>
  <c r="CE60" i="1"/>
  <c r="CD60" i="1"/>
  <c r="CE58" i="1"/>
  <c r="CD58" i="1"/>
  <c r="CE56" i="1"/>
  <c r="CD56" i="1"/>
  <c r="CE54" i="1"/>
  <c r="CD54" i="1"/>
  <c r="CE52" i="1"/>
  <c r="CD52" i="1"/>
  <c r="CE50" i="1"/>
  <c r="CD50" i="1"/>
  <c r="CE48" i="1"/>
  <c r="CD48" i="1"/>
  <c r="CE46" i="1"/>
  <c r="CD46" i="1"/>
  <c r="CE44" i="1"/>
  <c r="CD44" i="1"/>
  <c r="BK41" i="1"/>
  <c r="BK42" i="1"/>
  <c r="BK45" i="1"/>
  <c r="BK46" i="1"/>
  <c r="BK49" i="1"/>
  <c r="BK50" i="1"/>
  <c r="BK53" i="1"/>
  <c r="BK54" i="1"/>
  <c r="BK57" i="1"/>
  <c r="BK58" i="1"/>
  <c r="BK61" i="1"/>
  <c r="BK62" i="1"/>
  <c r="BK65" i="1"/>
  <c r="BK66" i="1"/>
  <c r="BK69" i="1"/>
  <c r="BK70" i="1"/>
  <c r="BK73" i="1"/>
  <c r="BK74" i="1"/>
  <c r="BK77" i="1"/>
  <c r="BK78" i="1"/>
  <c r="AM41" i="1"/>
  <c r="AM42" i="1"/>
  <c r="AM45" i="1"/>
  <c r="AM46" i="1"/>
  <c r="AM50" i="1"/>
  <c r="AM51" i="1"/>
  <c r="AM55" i="1"/>
  <c r="AM56" i="1"/>
  <c r="AM60" i="1"/>
  <c r="AM61" i="1"/>
  <c r="AM65" i="1"/>
  <c r="AM66" i="1"/>
  <c r="AM69" i="1"/>
  <c r="AM70" i="1"/>
  <c r="AM73" i="1"/>
  <c r="AM74" i="1"/>
  <c r="AM78" i="1"/>
  <c r="AM79" i="1"/>
  <c r="AI39" i="1"/>
  <c r="AI40" i="1"/>
  <c r="AI56" i="1"/>
  <c r="AI57" i="1"/>
  <c r="AI71" i="1"/>
  <c r="AI72" i="1"/>
  <c r="AI73" i="1"/>
  <c r="AI74" i="1"/>
  <c r="AI75" i="1"/>
  <c r="AI76" i="1"/>
  <c r="AI77" i="1"/>
  <c r="AI78" i="1"/>
  <c r="AI79" i="1"/>
  <c r="W39" i="1"/>
  <c r="W42" i="1"/>
  <c r="W43" i="1"/>
  <c r="W45" i="1"/>
  <c r="W71" i="1"/>
  <c r="AA76" i="1"/>
  <c r="AA72" i="1"/>
  <c r="AA68" i="1"/>
  <c r="AA64" i="1"/>
  <c r="AA60" i="1"/>
  <c r="AA56" i="1"/>
  <c r="AA52" i="1"/>
  <c r="AA48" i="1"/>
  <c r="AA44" i="1"/>
  <c r="AA41" i="1"/>
  <c r="O78" i="1"/>
  <c r="O74" i="1"/>
  <c r="O70" i="1"/>
  <c r="O66" i="1"/>
  <c r="O62" i="1"/>
  <c r="O58" i="1"/>
  <c r="O54" i="1"/>
  <c r="O50" i="1"/>
  <c r="O46" i="1"/>
  <c r="O42" i="1"/>
  <c r="AQ76" i="1"/>
  <c r="AQ72" i="1"/>
  <c r="AQ68" i="1"/>
  <c r="AQ64" i="1"/>
  <c r="AQ60" i="1"/>
  <c r="AQ56" i="1"/>
  <c r="AQ52" i="1"/>
  <c r="AQ48" i="1"/>
  <c r="AQ44" i="1"/>
  <c r="AQ40" i="1"/>
  <c r="BC76" i="1"/>
  <c r="BG74" i="1"/>
  <c r="BC72" i="1"/>
  <c r="BG70" i="1"/>
  <c r="BC68" i="1"/>
  <c r="BG66" i="1"/>
  <c r="BC64" i="1"/>
  <c r="BG62" i="1"/>
  <c r="BC60" i="1"/>
  <c r="BG58" i="1"/>
  <c r="BC56" i="1"/>
  <c r="BG54" i="1"/>
  <c r="BC52" i="1"/>
  <c r="BG50" i="1"/>
  <c r="BC48" i="1"/>
  <c r="BG46" i="1"/>
  <c r="BC44" i="1"/>
  <c r="BG42" i="1"/>
  <c r="BC40" i="1"/>
  <c r="BO76" i="1"/>
  <c r="BO72" i="1"/>
  <c r="BO68" i="1"/>
  <c r="BO64" i="1"/>
  <c r="BO60" i="1"/>
  <c r="BO56" i="1"/>
  <c r="BO52" i="1"/>
  <c r="BO48" i="1"/>
  <c r="BO44" i="1"/>
  <c r="BO40" i="1"/>
  <c r="CI40" i="1"/>
  <c r="CI76" i="1"/>
  <c r="CI72" i="1"/>
  <c r="CI68" i="1"/>
  <c r="CI48" i="1"/>
  <c r="CM72" i="1"/>
  <c r="CM68" i="1"/>
  <c r="CM48" i="1"/>
  <c r="CM47" i="1"/>
  <c r="CM45" i="1"/>
  <c r="CM40" i="1"/>
  <c r="CR40" i="1"/>
  <c r="CS40" i="1" s="1"/>
  <c r="CT40" i="1" s="1"/>
  <c r="CE40" i="1"/>
  <c r="CQ47" i="1"/>
  <c r="CP47" i="1"/>
  <c r="CQ46" i="1"/>
  <c r="CP46" i="1"/>
  <c r="CQ45" i="1"/>
  <c r="CP45" i="1"/>
  <c r="CQ44" i="1"/>
  <c r="CP44" i="1"/>
  <c r="CQ43" i="1"/>
  <c r="CP43" i="1"/>
  <c r="CQ42" i="1"/>
  <c r="CP42" i="1"/>
  <c r="CE39" i="1"/>
  <c r="CD39" i="1"/>
  <c r="CR39" i="1"/>
  <c r="CS39" i="1" s="1"/>
  <c r="CT39" i="1" s="1"/>
  <c r="R79" i="1"/>
  <c r="S79" i="1"/>
  <c r="S78" i="1"/>
  <c r="S77" i="1"/>
  <c r="S76" i="1"/>
  <c r="R75" i="1"/>
  <c r="S75" i="1"/>
  <c r="S74" i="1"/>
  <c r="R73" i="1"/>
  <c r="S73" i="1"/>
  <c r="S72" i="1"/>
  <c r="S71" i="1"/>
  <c r="S70" i="1"/>
  <c r="R69" i="1"/>
  <c r="S69" i="1"/>
  <c r="S68" i="1"/>
  <c r="R67" i="1"/>
  <c r="S67" i="1"/>
  <c r="R65" i="1"/>
  <c r="S65" i="1"/>
  <c r="S64" i="1"/>
  <c r="R63" i="1"/>
  <c r="S63" i="1"/>
  <c r="S62" i="1"/>
  <c r="S61" i="1"/>
  <c r="S60" i="1"/>
  <c r="R59" i="1"/>
  <c r="S58" i="1"/>
  <c r="S57" i="1"/>
  <c r="S56" i="1"/>
  <c r="S55" i="1"/>
  <c r="S54" i="1"/>
  <c r="S53" i="1"/>
  <c r="R51" i="1"/>
  <c r="S51" i="1"/>
  <c r="S50" i="1"/>
  <c r="R49" i="1"/>
  <c r="S49" i="1"/>
  <c r="S48" i="1"/>
  <c r="R47" i="1"/>
  <c r="S47" i="1"/>
  <c r="S45" i="1"/>
  <c r="R43" i="1"/>
  <c r="S43" i="1"/>
  <c r="S42" i="1"/>
  <c r="R41" i="1"/>
  <c r="S41" i="1"/>
  <c r="S40" i="1"/>
  <c r="S39" i="1"/>
  <c r="CM66" i="1"/>
  <c r="CI64" i="1"/>
  <c r="CP40" i="1"/>
  <c r="CQ40" i="1"/>
  <c r="CQ39" i="1"/>
  <c r="CP41" i="1"/>
  <c r="CQ41" i="1"/>
  <c r="BF78" i="1"/>
  <c r="BG78" i="1"/>
  <c r="BC78" i="1"/>
  <c r="BR61" i="1"/>
  <c r="BS61" i="1"/>
  <c r="BR65" i="1"/>
  <c r="BS65" i="1"/>
  <c r="BR69" i="1"/>
  <c r="BS69" i="1"/>
  <c r="BR73" i="1"/>
  <c r="BS73" i="1"/>
  <c r="BR77" i="1"/>
  <c r="BS77" i="1"/>
  <c r="BR59" i="1"/>
  <c r="BS59" i="1"/>
  <c r="BR63" i="1"/>
  <c r="BS63" i="1"/>
  <c r="BR67" i="1"/>
  <c r="BS67" i="1"/>
  <c r="BR71" i="1"/>
  <c r="BS71" i="1"/>
  <c r="BR75" i="1"/>
  <c r="BS75" i="1"/>
  <c r="BR79" i="1"/>
  <c r="BS79" i="1"/>
  <c r="BS60" i="1"/>
  <c r="BS62" i="1"/>
  <c r="BS64" i="1"/>
  <c r="BS66" i="1"/>
  <c r="BS68" i="1"/>
  <c r="BS70" i="1"/>
  <c r="BS72" i="1"/>
  <c r="BS74" i="1"/>
  <c r="BS76" i="1"/>
  <c r="BS78" i="1"/>
  <c r="BR43" i="1"/>
  <c r="BS43" i="1"/>
  <c r="BR47" i="1"/>
  <c r="BS47" i="1"/>
  <c r="BR51" i="1"/>
  <c r="BS51" i="1"/>
  <c r="BR55" i="1"/>
  <c r="BS55" i="1"/>
  <c r="BR41" i="1"/>
  <c r="BS41" i="1"/>
  <c r="BR45" i="1"/>
  <c r="BS45" i="1"/>
  <c r="BR49" i="1"/>
  <c r="BS49" i="1"/>
  <c r="BR53" i="1"/>
  <c r="BS53" i="1"/>
  <c r="BR57" i="1"/>
  <c r="BS57" i="1"/>
  <c r="BS39" i="1"/>
  <c r="BS42" i="1"/>
  <c r="BS44" i="1"/>
  <c r="BS46" i="1"/>
  <c r="BS48" i="1"/>
  <c r="BS50" i="1"/>
  <c r="BS52" i="1"/>
  <c r="BS54" i="1"/>
  <c r="BS56" i="1"/>
  <c r="BS58" i="1"/>
  <c r="BF77" i="1"/>
  <c r="BG77" i="1"/>
  <c r="BF73" i="1"/>
  <c r="BG73" i="1"/>
  <c r="BF69" i="1"/>
  <c r="BG69" i="1"/>
  <c r="BF65" i="1"/>
  <c r="BG65" i="1"/>
  <c r="BF61" i="1"/>
  <c r="BG61" i="1"/>
  <c r="BF57" i="1"/>
  <c r="BG57" i="1"/>
  <c r="BF53" i="1"/>
  <c r="BG53" i="1"/>
  <c r="BF49" i="1"/>
  <c r="BG49" i="1"/>
  <c r="BF45" i="1"/>
  <c r="BG45" i="1"/>
  <c r="BF41" i="1"/>
  <c r="BG41" i="1"/>
  <c r="BF79" i="1"/>
  <c r="BG79" i="1"/>
  <c r="BF75" i="1"/>
  <c r="BG75" i="1"/>
  <c r="BF71" i="1"/>
  <c r="BG71" i="1"/>
  <c r="BF67" i="1"/>
  <c r="BG67" i="1"/>
  <c r="BF63" i="1"/>
  <c r="BG63" i="1"/>
  <c r="BF59" i="1"/>
  <c r="BG59" i="1"/>
  <c r="BF55" i="1"/>
  <c r="BG55" i="1"/>
  <c r="BF51" i="1"/>
  <c r="BG51" i="1"/>
  <c r="BF47" i="1"/>
  <c r="BG47" i="1"/>
  <c r="BF43" i="1"/>
  <c r="BG43" i="1"/>
  <c r="BF39" i="1"/>
  <c r="BG39" i="1"/>
  <c r="AT60" i="1"/>
  <c r="AU60" i="1"/>
  <c r="AT65" i="1"/>
  <c r="AU65" i="1"/>
  <c r="AT69" i="1"/>
  <c r="AU69" i="1"/>
  <c r="AT73" i="1"/>
  <c r="AU73" i="1"/>
  <c r="AT77" i="1"/>
  <c r="AU77" i="1"/>
  <c r="AT78" i="1"/>
  <c r="AU78" i="1"/>
  <c r="AT63" i="1"/>
  <c r="AU63" i="1"/>
  <c r="AT67" i="1"/>
  <c r="AU67" i="1"/>
  <c r="AT71" i="1"/>
  <c r="AU71" i="1"/>
  <c r="AT76" i="1"/>
  <c r="AU76" i="1"/>
  <c r="AU59" i="1"/>
  <c r="AU61" i="1"/>
  <c r="AU64" i="1"/>
  <c r="AU66" i="1"/>
  <c r="AU68" i="1"/>
  <c r="AU70" i="1"/>
  <c r="AU72" i="1"/>
  <c r="AU74" i="1"/>
  <c r="AU79" i="1"/>
  <c r="AT41" i="1"/>
  <c r="AU41" i="1"/>
  <c r="AT45" i="1"/>
  <c r="AU45" i="1"/>
  <c r="AT50" i="1"/>
  <c r="AU50" i="1"/>
  <c r="AT55" i="1"/>
  <c r="AU55" i="1"/>
  <c r="AT43" i="1"/>
  <c r="AU43" i="1"/>
  <c r="AT48" i="1"/>
  <c r="AU48" i="1"/>
  <c r="AT52" i="1"/>
  <c r="AU52" i="1"/>
  <c r="AT58" i="1"/>
  <c r="AU58" i="1"/>
  <c r="AU40" i="1"/>
  <c r="AU42" i="1"/>
  <c r="AU44" i="1"/>
  <c r="AU46" i="1"/>
  <c r="AU49" i="1"/>
  <c r="AU51" i="1"/>
  <c r="AU54" i="1"/>
  <c r="AU56" i="1"/>
  <c r="AD63" i="1"/>
  <c r="AE63" i="1"/>
  <c r="AD67" i="1"/>
  <c r="AE67" i="1"/>
  <c r="AD73" i="1"/>
  <c r="AE73" i="1"/>
  <c r="AD77" i="1"/>
  <c r="AE77" i="1"/>
  <c r="AD61" i="1"/>
  <c r="AE61" i="1"/>
  <c r="AD65" i="1"/>
  <c r="AE65" i="1"/>
  <c r="AD70" i="1"/>
  <c r="AE70" i="1"/>
  <c r="AD75" i="1"/>
  <c r="AE75" i="1"/>
  <c r="AD79" i="1"/>
  <c r="AE79" i="1"/>
  <c r="AE59" i="1"/>
  <c r="AE60" i="1"/>
  <c r="AE62" i="1"/>
  <c r="AE64" i="1"/>
  <c r="AE66" i="1"/>
  <c r="AE68" i="1"/>
  <c r="AE72" i="1"/>
  <c r="AE74" i="1"/>
  <c r="AE76" i="1"/>
  <c r="AE78" i="1"/>
  <c r="AD42" i="1"/>
  <c r="AE42" i="1"/>
  <c r="AD47" i="1"/>
  <c r="AE47" i="1"/>
  <c r="AD52" i="1"/>
  <c r="AE52" i="1"/>
  <c r="AD56" i="1"/>
  <c r="AE56" i="1"/>
  <c r="AD40" i="1"/>
  <c r="AE40" i="1"/>
  <c r="AD44" i="1"/>
  <c r="AE44" i="1"/>
  <c r="AD50" i="1"/>
  <c r="AE50" i="1"/>
  <c r="AD54" i="1"/>
  <c r="AE54" i="1"/>
  <c r="AD58" i="1"/>
  <c r="AE58" i="1"/>
  <c r="AE39" i="1"/>
  <c r="AE41" i="1"/>
  <c r="AE43" i="1"/>
  <c r="AE46" i="1"/>
  <c r="AE48" i="1"/>
  <c r="AE51" i="1"/>
  <c r="AE53" i="1"/>
  <c r="AE55" i="1"/>
  <c r="AE57" i="1"/>
  <c r="AD71" i="1"/>
  <c r="AE71" i="1"/>
  <c r="AD69" i="1"/>
  <c r="AE69" i="1"/>
  <c r="W59" i="1"/>
  <c r="AD49" i="1"/>
  <c r="AE49" i="1"/>
  <c r="AD45" i="1"/>
  <c r="AE45" i="1"/>
  <c r="AI60" i="1"/>
  <c r="AT75" i="1"/>
  <c r="AU75" i="1"/>
  <c r="AT62" i="1"/>
  <c r="AU62" i="1"/>
  <c r="AT57" i="1"/>
  <c r="AU57" i="1"/>
  <c r="AT53" i="1"/>
  <c r="AU53" i="1"/>
  <c r="AT47" i="1"/>
  <c r="AU47" i="1"/>
  <c r="AT39" i="1"/>
  <c r="AU39" i="1"/>
  <c r="BS40" i="1"/>
  <c r="BR40" i="1"/>
  <c r="CL36" i="1"/>
  <c r="CL32" i="1"/>
  <c r="CL28" i="1"/>
  <c r="CL24" i="1"/>
  <c r="CL20" i="1"/>
  <c r="CL16" i="1"/>
  <c r="CL12" i="1"/>
  <c r="CM38" i="1"/>
  <c r="CM34" i="1"/>
  <c r="CM30" i="1"/>
  <c r="CM26" i="1"/>
  <c r="CM22" i="1"/>
  <c r="CM18" i="1"/>
  <c r="CM14" i="1"/>
  <c r="CM10" i="1"/>
  <c r="CL37" i="1"/>
  <c r="CL33" i="1"/>
  <c r="CL29" i="1"/>
  <c r="CL25" i="1"/>
  <c r="CL21" i="1"/>
  <c r="CL17" i="1"/>
  <c r="CL13" i="1"/>
  <c r="CM35" i="1"/>
  <c r="CM31" i="1"/>
  <c r="CM27" i="1"/>
  <c r="CM23" i="1"/>
  <c r="CM19" i="1"/>
  <c r="CM15" i="1"/>
  <c r="CM11" i="1"/>
  <c r="CQ37" i="1"/>
  <c r="CP37" i="1"/>
  <c r="CQ29" i="1"/>
  <c r="CP29" i="1"/>
  <c r="CQ25" i="1"/>
  <c r="CP25" i="1"/>
  <c r="CQ17" i="1"/>
  <c r="CP17" i="1"/>
  <c r="CP38" i="1"/>
  <c r="AJ35" i="2" s="1"/>
  <c r="CQ38" i="1"/>
  <c r="CP34" i="1"/>
  <c r="CQ34" i="1"/>
  <c r="CP30" i="1"/>
  <c r="AJ27" i="2" s="1"/>
  <c r="CQ30" i="1"/>
  <c r="CP26" i="1"/>
  <c r="CQ26" i="1"/>
  <c r="CP22" i="1"/>
  <c r="AJ19" i="2" s="1"/>
  <c r="CQ22" i="1"/>
  <c r="CP18" i="1"/>
  <c r="AJ15" i="2" s="1"/>
  <c r="CQ18" i="1"/>
  <c r="CP14" i="1"/>
  <c r="AJ11" i="2" s="1"/>
  <c r="CQ14" i="1"/>
  <c r="CP31" i="1"/>
  <c r="CQ31" i="1"/>
  <c r="CP19" i="1"/>
  <c r="AJ16" i="2" s="1"/>
  <c r="CQ19" i="1"/>
  <c r="CP11" i="1"/>
  <c r="AJ8" i="2" s="1"/>
  <c r="CQ11" i="1"/>
  <c r="CP35" i="1"/>
  <c r="CQ35" i="1"/>
  <c r="CP27" i="1"/>
  <c r="CQ27" i="1"/>
  <c r="CP23" i="1"/>
  <c r="AJ20" i="2" s="1"/>
  <c r="CQ23" i="1"/>
  <c r="CP15" i="1"/>
  <c r="AJ12" i="2" s="1"/>
  <c r="CQ15" i="1"/>
  <c r="CP10" i="1"/>
  <c r="AJ7" i="2" s="1"/>
  <c r="CQ10" i="1"/>
  <c r="AK7" i="2" s="1"/>
  <c r="CP36" i="1"/>
  <c r="CQ36" i="1"/>
  <c r="AK33" i="2" s="1"/>
  <c r="CP32" i="1"/>
  <c r="CQ32" i="1"/>
  <c r="CP28" i="1"/>
  <c r="CQ28" i="1"/>
  <c r="CP24" i="1"/>
  <c r="CQ24" i="1"/>
  <c r="CP20" i="1"/>
  <c r="CQ20" i="1"/>
  <c r="AK17" i="2" s="1"/>
  <c r="CP16" i="1"/>
  <c r="AJ13" i="2" s="1"/>
  <c r="CQ16" i="1"/>
  <c r="CP12" i="1"/>
  <c r="AJ9" i="2" s="1"/>
  <c r="CQ12" i="1"/>
  <c r="CQ33" i="1"/>
  <c r="CP33" i="1"/>
  <c r="CQ21" i="1"/>
  <c r="CP21" i="1"/>
  <c r="CQ13" i="1"/>
  <c r="CP13" i="1"/>
  <c r="AJ10" i="2" s="1"/>
  <c r="CH38" i="1"/>
  <c r="AH35" i="2" s="1"/>
  <c r="CH34" i="1"/>
  <c r="AH31" i="2" s="1"/>
  <c r="CH30" i="1"/>
  <c r="CH26" i="1"/>
  <c r="CH22" i="1"/>
  <c r="AH19" i="2" s="1"/>
  <c r="CH18" i="1"/>
  <c r="AH15" i="2" s="1"/>
  <c r="CH14" i="1"/>
  <c r="CH10" i="1"/>
  <c r="AH7" i="2" s="1"/>
  <c r="CI36" i="1"/>
  <c r="CI32" i="1"/>
  <c r="CI28" i="1"/>
  <c r="CI24" i="1"/>
  <c r="CI20" i="1"/>
  <c r="CI16" i="1"/>
  <c r="CI12" i="1"/>
  <c r="CH35" i="1"/>
  <c r="CH31" i="1"/>
  <c r="CH27" i="1"/>
  <c r="CH23" i="1"/>
  <c r="CH19" i="1"/>
  <c r="CH15" i="1"/>
  <c r="CH11" i="1"/>
  <c r="CI37" i="1"/>
  <c r="CI33" i="1"/>
  <c r="CI29" i="1"/>
  <c r="CI25" i="1"/>
  <c r="CI21" i="1"/>
  <c r="CI17" i="1"/>
  <c r="CI13" i="1"/>
  <c r="CD10" i="1"/>
  <c r="AF7" i="2" s="1"/>
  <c r="CE10" i="1"/>
  <c r="BV35" i="1"/>
  <c r="BV31" i="1"/>
  <c r="BV27" i="1"/>
  <c r="BV23" i="1"/>
  <c r="BV19" i="1"/>
  <c r="BV15" i="1"/>
  <c r="AD12" i="2" s="1"/>
  <c r="BV11" i="1"/>
  <c r="BV36" i="1"/>
  <c r="BV32" i="1"/>
  <c r="BV28" i="1"/>
  <c r="AD25" i="2" s="1"/>
  <c r="BV24" i="1"/>
  <c r="BV20" i="1"/>
  <c r="BV16" i="1"/>
  <c r="BV12" i="1"/>
  <c r="BN36" i="1"/>
  <c r="BN32" i="1"/>
  <c r="BN28" i="1"/>
  <c r="BN24" i="1"/>
  <c r="BN20" i="1"/>
  <c r="BN16" i="1"/>
  <c r="BN12" i="1"/>
  <c r="BO38" i="1"/>
  <c r="BO34" i="1"/>
  <c r="BO30" i="1"/>
  <c r="BO26" i="1"/>
  <c r="BO22" i="1"/>
  <c r="BO18" i="1"/>
  <c r="BO14" i="1"/>
  <c r="BO10" i="1"/>
  <c r="BN37" i="1"/>
  <c r="BN33" i="1"/>
  <c r="BN29" i="1"/>
  <c r="BN25" i="1"/>
  <c r="BN21" i="1"/>
  <c r="BN17" i="1"/>
  <c r="AA14" i="2" s="1"/>
  <c r="BN13" i="1"/>
  <c r="BO35" i="1"/>
  <c r="BO31" i="1"/>
  <c r="BO27" i="1"/>
  <c r="BO23" i="1"/>
  <c r="BO19" i="1"/>
  <c r="BO15" i="1"/>
  <c r="BO11" i="1"/>
  <c r="BJ37" i="1"/>
  <c r="BJ33" i="1"/>
  <c r="BJ29" i="1"/>
  <c r="Z26" i="2" s="1"/>
  <c r="BJ25" i="1"/>
  <c r="Z22" i="2" s="1"/>
  <c r="BJ21" i="1"/>
  <c r="BJ17" i="1"/>
  <c r="BJ13" i="1"/>
  <c r="BK35" i="1"/>
  <c r="BK31" i="1"/>
  <c r="BK27" i="1"/>
  <c r="BK23" i="1"/>
  <c r="BK19" i="1"/>
  <c r="BK15" i="1"/>
  <c r="BK11" i="1"/>
  <c r="BJ38" i="1"/>
  <c r="Z35" i="2" s="1"/>
  <c r="BJ34" i="1"/>
  <c r="Z31" i="2" s="1"/>
  <c r="BJ30" i="1"/>
  <c r="BJ26" i="1"/>
  <c r="BJ22" i="1"/>
  <c r="BJ18" i="1"/>
  <c r="Z15" i="2" s="1"/>
  <c r="BJ14" i="1"/>
  <c r="BJ10" i="1"/>
  <c r="Z7" i="2" s="1"/>
  <c r="BK36" i="1"/>
  <c r="BK32" i="1"/>
  <c r="BK28" i="1"/>
  <c r="BK24" i="1"/>
  <c r="BK20" i="1"/>
  <c r="BK16" i="1"/>
  <c r="BK12" i="1"/>
  <c r="BB38" i="1"/>
  <c r="BB34" i="1"/>
  <c r="BB30" i="1"/>
  <c r="BB26" i="1"/>
  <c r="BB22" i="1"/>
  <c r="BB18" i="1"/>
  <c r="BB14" i="1"/>
  <c r="W11" i="2" s="1"/>
  <c r="BB10" i="1"/>
  <c r="BB35" i="1"/>
  <c r="BB31" i="1"/>
  <c r="BB27" i="1"/>
  <c r="W24" i="2" s="1"/>
  <c r="BB23" i="1"/>
  <c r="BB19" i="1"/>
  <c r="BB15" i="1"/>
  <c r="W12" i="2" s="1"/>
  <c r="BB11" i="1"/>
  <c r="BB36" i="1"/>
  <c r="BB32" i="1"/>
  <c r="W29" i="2" s="1"/>
  <c r="BB28" i="1"/>
  <c r="BB24" i="1"/>
  <c r="W21" i="2" s="1"/>
  <c r="BB20" i="1"/>
  <c r="BB16" i="1"/>
  <c r="BB12" i="1"/>
  <c r="W9" i="2" s="1"/>
  <c r="BB37" i="1"/>
  <c r="BB33" i="1"/>
  <c r="BB29" i="1"/>
  <c r="BB25" i="1"/>
  <c r="BB21" i="1"/>
  <c r="W18" i="2" s="1"/>
  <c r="BB17" i="1"/>
  <c r="BB13" i="1"/>
  <c r="AX35" i="1"/>
  <c r="AX31" i="1"/>
  <c r="AX27" i="1"/>
  <c r="AX23" i="1"/>
  <c r="AX19" i="1"/>
  <c r="AX15" i="1"/>
  <c r="V12" i="2" s="1"/>
  <c r="AX11" i="1"/>
  <c r="AY38" i="1"/>
  <c r="AY34" i="1"/>
  <c r="AY30" i="1"/>
  <c r="AY26" i="1"/>
  <c r="AY22" i="1"/>
  <c r="AY18" i="1"/>
  <c r="AY14" i="1"/>
  <c r="AY10" i="1"/>
  <c r="AX36" i="1"/>
  <c r="AX32" i="1"/>
  <c r="AX28" i="1"/>
  <c r="AX24" i="1"/>
  <c r="AX20" i="1"/>
  <c r="AX16" i="1"/>
  <c r="AX12" i="1"/>
  <c r="AX37" i="1"/>
  <c r="AX33" i="1"/>
  <c r="AX29" i="1"/>
  <c r="AX25" i="1"/>
  <c r="AX21" i="1"/>
  <c r="AX17" i="1"/>
  <c r="AX13" i="1"/>
  <c r="V10" i="2" s="1"/>
  <c r="AP37" i="1"/>
  <c r="AP33" i="1"/>
  <c r="AP29" i="1"/>
  <c r="AP25" i="1"/>
  <c r="S22" i="2" s="1"/>
  <c r="AP21" i="1"/>
  <c r="S18" i="2" s="1"/>
  <c r="AP17" i="1"/>
  <c r="AP13" i="1"/>
  <c r="AQ36" i="1"/>
  <c r="AQ32" i="1"/>
  <c r="AQ28" i="1"/>
  <c r="AQ24" i="1"/>
  <c r="AQ20" i="1"/>
  <c r="AQ16" i="1"/>
  <c r="AQ12" i="1"/>
  <c r="AP38" i="1"/>
  <c r="AP34" i="1"/>
  <c r="AP30" i="1"/>
  <c r="S27" i="2" s="1"/>
  <c r="AP26" i="1"/>
  <c r="AP22" i="1"/>
  <c r="AP18" i="1"/>
  <c r="S15" i="2" s="1"/>
  <c r="AP14" i="1"/>
  <c r="AP10" i="1"/>
  <c r="AP35" i="1"/>
  <c r="AP31" i="1"/>
  <c r="S28" i="2" s="1"/>
  <c r="AP27" i="1"/>
  <c r="S24" i="2" s="1"/>
  <c r="AP23" i="1"/>
  <c r="AP19" i="1"/>
  <c r="AP15" i="1"/>
  <c r="AP11" i="1"/>
  <c r="AL38" i="1"/>
  <c r="AL34" i="1"/>
  <c r="AL30" i="1"/>
  <c r="AL26" i="1"/>
  <c r="AL22" i="1"/>
  <c r="AL18" i="1"/>
  <c r="AL14" i="1"/>
  <c r="AL10" i="1"/>
  <c r="AM37" i="1"/>
  <c r="AM33" i="1"/>
  <c r="AM29" i="1"/>
  <c r="AM25" i="1"/>
  <c r="AM21" i="1"/>
  <c r="AM17" i="1"/>
  <c r="AM13" i="1"/>
  <c r="AL35" i="1"/>
  <c r="AL31" i="1"/>
  <c r="AL27" i="1"/>
  <c r="AL23" i="1"/>
  <c r="AL19" i="1"/>
  <c r="AL15" i="1"/>
  <c r="AL11" i="1"/>
  <c r="AL36" i="1"/>
  <c r="AL32" i="1"/>
  <c r="AL28" i="1"/>
  <c r="AL24" i="1"/>
  <c r="AL20" i="1"/>
  <c r="AL16" i="1"/>
  <c r="AL12" i="1"/>
  <c r="AI37" i="1"/>
  <c r="AI33" i="1"/>
  <c r="Q30" i="2" s="1"/>
  <c r="AI29" i="1"/>
  <c r="Q26" i="2" s="1"/>
  <c r="AI25" i="1"/>
  <c r="Q22" i="2" s="1"/>
  <c r="AI21" i="1"/>
  <c r="Q18" i="2" s="1"/>
  <c r="AI17" i="1"/>
  <c r="Q14" i="2" s="1"/>
  <c r="AI13" i="1"/>
  <c r="N37" i="1"/>
  <c r="N33" i="1"/>
  <c r="N29" i="1"/>
  <c r="I26" i="2" s="1"/>
  <c r="N25" i="1"/>
  <c r="I22" i="2" s="1"/>
  <c r="N21" i="1"/>
  <c r="N17" i="1"/>
  <c r="I14" i="2" s="1"/>
  <c r="N13" i="1"/>
  <c r="O36" i="1"/>
  <c r="O32" i="1"/>
  <c r="O28" i="1"/>
  <c r="O24" i="1"/>
  <c r="O20" i="1"/>
  <c r="O16" i="1"/>
  <c r="O12" i="1"/>
  <c r="N38" i="1"/>
  <c r="N34" i="1"/>
  <c r="I31" i="2" s="1"/>
  <c r="N30" i="1"/>
  <c r="N26" i="1"/>
  <c r="I23" i="2" s="1"/>
  <c r="N22" i="1"/>
  <c r="I19" i="2" s="1"/>
  <c r="N18" i="1"/>
  <c r="I15" i="2" s="1"/>
  <c r="N14" i="1"/>
  <c r="N10" i="1"/>
  <c r="N35" i="1"/>
  <c r="I32" i="2" s="1"/>
  <c r="N31" i="1"/>
  <c r="I28" i="2" s="1"/>
  <c r="N27" i="1"/>
  <c r="N23" i="1"/>
  <c r="I20" i="2" s="1"/>
  <c r="N19" i="1"/>
  <c r="N15" i="1"/>
  <c r="I12" i="2" s="1"/>
  <c r="N11" i="1"/>
  <c r="Z36" i="1"/>
  <c r="Z32" i="1"/>
  <c r="Z28" i="1"/>
  <c r="Z24" i="1"/>
  <c r="Z20" i="1"/>
  <c r="Z16" i="1"/>
  <c r="M13" i="2" s="1"/>
  <c r="Z12" i="1"/>
  <c r="AA35" i="1"/>
  <c r="AA31" i="1"/>
  <c r="AA27" i="1"/>
  <c r="AA23" i="1"/>
  <c r="AA19" i="1"/>
  <c r="AA15" i="1"/>
  <c r="AA11" i="1"/>
  <c r="Z37" i="1"/>
  <c r="M34" i="2" s="1"/>
  <c r="Z33" i="1"/>
  <c r="Z29" i="1"/>
  <c r="Z25" i="1"/>
  <c r="Z21" i="1"/>
  <c r="M18" i="2" s="1"/>
  <c r="Z17" i="1"/>
  <c r="Z13" i="1"/>
  <c r="Z38" i="1"/>
  <c r="Z34" i="1"/>
  <c r="Z30" i="1"/>
  <c r="Z26" i="1"/>
  <c r="Z22" i="1"/>
  <c r="Z18" i="1"/>
  <c r="Z14" i="1"/>
  <c r="Z10" i="1"/>
  <c r="M7" i="2" s="1"/>
  <c r="V37" i="1"/>
  <c r="V33" i="1"/>
  <c r="V29" i="1"/>
  <c r="V25" i="1"/>
  <c r="V21" i="1"/>
  <c r="V17" i="1"/>
  <c r="V13" i="1"/>
  <c r="W36" i="1"/>
  <c r="W32" i="1"/>
  <c r="W28" i="1"/>
  <c r="W24" i="1"/>
  <c r="W20" i="1"/>
  <c r="W16" i="1"/>
  <c r="W12" i="1"/>
  <c r="V38" i="1"/>
  <c r="V34" i="1"/>
  <c r="V30" i="1"/>
  <c r="V26" i="1"/>
  <c r="V22" i="1"/>
  <c r="V18" i="1"/>
  <c r="V14" i="1"/>
  <c r="V10" i="1"/>
  <c r="L7" i="2" s="1"/>
  <c r="V35" i="1"/>
  <c r="V31" i="1"/>
  <c r="V27" i="1"/>
  <c r="V23" i="1"/>
  <c r="V19" i="1"/>
  <c r="V15" i="1"/>
  <c r="V11" i="1"/>
  <c r="L8" i="2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31" i="1"/>
  <c r="BQ31" i="1" s="1"/>
  <c r="BP32" i="1"/>
  <c r="BQ32" i="1" s="1"/>
  <c r="BP33" i="1"/>
  <c r="BQ33" i="1" s="1"/>
  <c r="BP34" i="1"/>
  <c r="BQ34" i="1" s="1"/>
  <c r="BP35" i="1"/>
  <c r="BQ35" i="1" s="1"/>
  <c r="BP36" i="1"/>
  <c r="BQ36" i="1" s="1"/>
  <c r="BP37" i="1"/>
  <c r="BQ37" i="1" s="1"/>
  <c r="BP38" i="1"/>
  <c r="BQ38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10" i="1"/>
  <c r="O9" i="1"/>
  <c r="P7" i="2"/>
  <c r="Q8" i="2"/>
  <c r="Q9" i="2"/>
  <c r="Q10" i="2"/>
  <c r="Q11" i="2"/>
  <c r="Q12" i="2"/>
  <c r="Q13" i="2"/>
  <c r="Q15" i="2"/>
  <c r="Q16" i="2"/>
  <c r="Q17" i="2"/>
  <c r="Q19" i="2"/>
  <c r="Q20" i="2"/>
  <c r="Q21" i="2"/>
  <c r="Q23" i="2"/>
  <c r="Q24" i="2"/>
  <c r="Q25" i="2"/>
  <c r="Q27" i="2"/>
  <c r="Q28" i="2"/>
  <c r="Q31" i="2"/>
  <c r="Q32" i="2"/>
  <c r="Q33" i="2"/>
  <c r="Q34" i="2"/>
  <c r="Q35" i="2"/>
  <c r="I7" i="2"/>
  <c r="S7" i="2"/>
  <c r="V7" i="2"/>
  <c r="W7" i="2"/>
  <c r="AD7" i="2"/>
  <c r="AE7" i="2"/>
  <c r="AG7" i="2"/>
  <c r="AI7" i="2"/>
  <c r="CL9" i="1"/>
  <c r="AI6" i="2" s="1"/>
  <c r="CN9" i="1"/>
  <c r="CO9" i="1" s="1"/>
  <c r="BY9" i="1"/>
  <c r="CA9" i="1" s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B38" i="1"/>
  <c r="CC38" i="1" s="1"/>
  <c r="BY38" i="1"/>
  <c r="CA38" i="1" s="1"/>
  <c r="BD38" i="1"/>
  <c r="AB38" i="1"/>
  <c r="I35" i="2"/>
  <c r="AJ34" i="2"/>
  <c r="AH34" i="2"/>
  <c r="CB37" i="1"/>
  <c r="CC37" i="1" s="1"/>
  <c r="BY37" i="1"/>
  <c r="CA37" i="1" s="1"/>
  <c r="AD34" i="2"/>
  <c r="BD37" i="1"/>
  <c r="AB37" i="1"/>
  <c r="I34" i="2"/>
  <c r="AH33" i="2"/>
  <c r="CB36" i="1"/>
  <c r="CC36" i="1" s="1"/>
  <c r="BY36" i="1"/>
  <c r="BZ36" i="1" s="1"/>
  <c r="AE33" i="2" s="1"/>
  <c r="AD33" i="2"/>
  <c r="Z33" i="2"/>
  <c r="BD36" i="1"/>
  <c r="S33" i="2"/>
  <c r="AB36" i="1"/>
  <c r="I33" i="2"/>
  <c r="CB35" i="1"/>
  <c r="CC35" i="1" s="1"/>
  <c r="BY35" i="1"/>
  <c r="CA35" i="1" s="1"/>
  <c r="BD35" i="1"/>
  <c r="W32" i="2"/>
  <c r="S32" i="2"/>
  <c r="AB35" i="1"/>
  <c r="AK31" i="2"/>
  <c r="CB34" i="1"/>
  <c r="CC34" i="1" s="1"/>
  <c r="BY34" i="1"/>
  <c r="BZ34" i="1" s="1"/>
  <c r="AE31" i="2" s="1"/>
  <c r="BD34" i="1"/>
  <c r="AB34" i="1"/>
  <c r="AJ30" i="2"/>
  <c r="AH30" i="2"/>
  <c r="CB33" i="1"/>
  <c r="CC33" i="1" s="1"/>
  <c r="BY33" i="1"/>
  <c r="BZ33" i="1" s="1"/>
  <c r="AE30" i="2" s="1"/>
  <c r="Z30" i="2"/>
  <c r="BD33" i="1"/>
  <c r="S30" i="2"/>
  <c r="AB33" i="1"/>
  <c r="M30" i="2"/>
  <c r="I30" i="2"/>
  <c r="AK29" i="2"/>
  <c r="AH29" i="2"/>
  <c r="CB32" i="1"/>
  <c r="CC32" i="1" s="1"/>
  <c r="BY32" i="1"/>
  <c r="CA32" i="1" s="1"/>
  <c r="AD29" i="2"/>
  <c r="Z29" i="2"/>
  <c r="BD32" i="1"/>
  <c r="S29" i="2"/>
  <c r="AB32" i="1"/>
  <c r="I29" i="2"/>
  <c r="CB31" i="1"/>
  <c r="CC31" i="1" s="1"/>
  <c r="BY31" i="1"/>
  <c r="BZ31" i="1" s="1"/>
  <c r="AE28" i="2" s="1"/>
  <c r="BD31" i="1"/>
  <c r="W28" i="2"/>
  <c r="AB31" i="1"/>
  <c r="AH27" i="2"/>
  <c r="CB30" i="1"/>
  <c r="CC30" i="1" s="1"/>
  <c r="BY30" i="1"/>
  <c r="BZ30" i="1" s="1"/>
  <c r="AE27" i="2" s="1"/>
  <c r="Z27" i="2"/>
  <c r="BD30" i="1"/>
  <c r="AB30" i="1"/>
  <c r="I27" i="2"/>
  <c r="AJ26" i="2"/>
  <c r="AH26" i="2"/>
  <c r="CB29" i="1"/>
  <c r="CC29" i="1" s="1"/>
  <c r="BY29" i="1"/>
  <c r="BZ29" i="1" s="1"/>
  <c r="AE26" i="2" s="1"/>
  <c r="BD29" i="1"/>
  <c r="AB29" i="1"/>
  <c r="M26" i="2"/>
  <c r="AK25" i="2"/>
  <c r="AH25" i="2"/>
  <c r="CB28" i="1"/>
  <c r="CC28" i="1" s="1"/>
  <c r="BY28" i="1"/>
  <c r="BZ28" i="1" s="1"/>
  <c r="AE25" i="2" s="1"/>
  <c r="Z25" i="2"/>
  <c r="BD28" i="1"/>
  <c r="S25" i="2"/>
  <c r="AB28" i="1"/>
  <c r="I25" i="2"/>
  <c r="CB27" i="1"/>
  <c r="CC27" i="1" s="1"/>
  <c r="BY27" i="1"/>
  <c r="CA27" i="1" s="1"/>
  <c r="BD27" i="1"/>
  <c r="AB27" i="1"/>
  <c r="I24" i="2"/>
  <c r="AK23" i="2"/>
  <c r="AH23" i="2"/>
  <c r="CB26" i="1"/>
  <c r="CC26" i="1" s="1"/>
  <c r="BY26" i="1"/>
  <c r="BZ26" i="1" s="1"/>
  <c r="AE23" i="2" s="1"/>
  <c r="Z23" i="2"/>
  <c r="BD26" i="1"/>
  <c r="AB26" i="1"/>
  <c r="M23" i="2"/>
  <c r="AJ22" i="2"/>
  <c r="AH22" i="2"/>
  <c r="CB25" i="1"/>
  <c r="CC25" i="1" s="1"/>
  <c r="BY25" i="1"/>
  <c r="BZ25" i="1" s="1"/>
  <c r="AE22" i="2" s="1"/>
  <c r="BD25" i="1"/>
  <c r="AB25" i="1"/>
  <c r="M22" i="2"/>
  <c r="AK21" i="2"/>
  <c r="AH21" i="2"/>
  <c r="CB24" i="1"/>
  <c r="CC24" i="1" s="1"/>
  <c r="BY24" i="1"/>
  <c r="CA24" i="1" s="1"/>
  <c r="AD21" i="2"/>
  <c r="Z21" i="2"/>
  <c r="BD24" i="1"/>
  <c r="S21" i="2"/>
  <c r="AB24" i="1"/>
  <c r="I21" i="2"/>
  <c r="CB23" i="1"/>
  <c r="CC23" i="1" s="1"/>
  <c r="BY23" i="1"/>
  <c r="BZ23" i="1" s="1"/>
  <c r="AE20" i="2" s="1"/>
  <c r="BD23" i="1"/>
  <c r="W20" i="2"/>
  <c r="AB23" i="1"/>
  <c r="M20" i="2"/>
  <c r="CB22" i="1"/>
  <c r="CC22" i="1" s="1"/>
  <c r="BY22" i="1"/>
  <c r="CA22" i="1" s="1"/>
  <c r="AD19" i="2"/>
  <c r="Z19" i="2"/>
  <c r="BD22" i="1"/>
  <c r="S19" i="2"/>
  <c r="AB22" i="1"/>
  <c r="M19" i="2"/>
  <c r="AJ18" i="2"/>
  <c r="AH18" i="2"/>
  <c r="CB21" i="1"/>
  <c r="CC21" i="1" s="1"/>
  <c r="BY21" i="1"/>
  <c r="BZ21" i="1" s="1"/>
  <c r="AE18" i="2" s="1"/>
  <c r="Z18" i="2"/>
  <c r="BD21" i="1"/>
  <c r="AB21" i="1"/>
  <c r="I18" i="2"/>
  <c r="AH17" i="2"/>
  <c r="CB20" i="1"/>
  <c r="CC20" i="1" s="1"/>
  <c r="BY20" i="1"/>
  <c r="CA20" i="1" s="1"/>
  <c r="Z17" i="2"/>
  <c r="BD20" i="1"/>
  <c r="S17" i="2"/>
  <c r="AB20" i="1"/>
  <c r="I17" i="2"/>
  <c r="CB19" i="1"/>
  <c r="CC19" i="1" s="1"/>
  <c r="BY19" i="1"/>
  <c r="CA19" i="1" s="1"/>
  <c r="BD19" i="1"/>
  <c r="S16" i="2"/>
  <c r="AB19" i="1"/>
  <c r="M16" i="2"/>
  <c r="I16" i="2"/>
  <c r="CB18" i="1"/>
  <c r="CC18" i="1" s="1"/>
  <c r="BY18" i="1"/>
  <c r="CA18" i="1" s="1"/>
  <c r="AD15" i="2"/>
  <c r="BD18" i="1"/>
  <c r="AB18" i="1"/>
  <c r="AJ14" i="2"/>
  <c r="CB17" i="1"/>
  <c r="CC17" i="1" s="1"/>
  <c r="BY17" i="1"/>
  <c r="CA17" i="1" s="1"/>
  <c r="AD14" i="2"/>
  <c r="BD17" i="1"/>
  <c r="W14" i="2"/>
  <c r="V14" i="2"/>
  <c r="AB17" i="1"/>
  <c r="M14" i="2"/>
  <c r="AI13" i="2"/>
  <c r="AH13" i="2"/>
  <c r="CB16" i="1"/>
  <c r="CC16" i="1" s="1"/>
  <c r="BY16" i="1"/>
  <c r="CA16" i="1" s="1"/>
  <c r="AD13" i="2"/>
  <c r="AA13" i="2"/>
  <c r="Z13" i="2"/>
  <c r="BD16" i="1"/>
  <c r="W13" i="2"/>
  <c r="V13" i="2"/>
  <c r="AB16" i="1"/>
  <c r="AI12" i="2"/>
  <c r="AH12" i="2"/>
  <c r="CB15" i="1"/>
  <c r="CC15" i="1" s="1"/>
  <c r="BY15" i="1"/>
  <c r="CA15" i="1" s="1"/>
  <c r="AA12" i="2"/>
  <c r="BD15" i="1"/>
  <c r="AB15" i="1"/>
  <c r="M12" i="2"/>
  <c r="L12" i="2"/>
  <c r="CB14" i="1"/>
  <c r="CC14" i="1" s="1"/>
  <c r="BY14" i="1"/>
  <c r="CA14" i="1" s="1"/>
  <c r="AD11" i="2"/>
  <c r="BD14" i="1"/>
  <c r="AB14" i="1"/>
  <c r="M11" i="2"/>
  <c r="L11" i="2"/>
  <c r="CB13" i="1"/>
  <c r="CC13" i="1" s="1"/>
  <c r="BY13" i="1"/>
  <c r="CA13" i="1" s="1"/>
  <c r="AD10" i="2"/>
  <c r="BD13" i="1"/>
  <c r="W10" i="2"/>
  <c r="AB13" i="1"/>
  <c r="M10" i="2"/>
  <c r="I10" i="2"/>
  <c r="AH9" i="2"/>
  <c r="CB12" i="1"/>
  <c r="CC12" i="1" s="1"/>
  <c r="BY12" i="1"/>
  <c r="CA12" i="1" s="1"/>
  <c r="AD9" i="2"/>
  <c r="Z9" i="2"/>
  <c r="BD12" i="1"/>
  <c r="V9" i="2"/>
  <c r="AB12" i="1"/>
  <c r="L9" i="2"/>
  <c r="AI8" i="2"/>
  <c r="CB11" i="1"/>
  <c r="CC11" i="1" s="1"/>
  <c r="BY11" i="1"/>
  <c r="CA11" i="1" s="1"/>
  <c r="AD8" i="2"/>
  <c r="BD11" i="1"/>
  <c r="W8" i="2"/>
  <c r="AB11" i="1"/>
  <c r="M8" i="2"/>
  <c r="I8" i="2"/>
  <c r="S66" i="1" l="1"/>
  <c r="S46" i="1"/>
  <c r="S44" i="1"/>
  <c r="S52" i="1"/>
  <c r="CU52" i="1" s="1"/>
  <c r="CU42" i="1"/>
  <c r="CU45" i="1"/>
  <c r="CU50" i="1"/>
  <c r="CU53" i="1"/>
  <c r="CU57" i="1"/>
  <c r="CU63" i="1"/>
  <c r="CU68" i="1"/>
  <c r="CU71" i="1"/>
  <c r="CU74" i="1"/>
  <c r="CU77" i="1"/>
  <c r="CU43" i="1"/>
  <c r="CU48" i="1"/>
  <c r="CU51" i="1"/>
  <c r="CU54" i="1"/>
  <c r="CU60" i="1"/>
  <c r="CU66" i="1"/>
  <c r="CU69" i="1"/>
  <c r="CU72" i="1"/>
  <c r="CU75" i="1"/>
  <c r="CU78" i="1"/>
  <c r="CU41" i="1"/>
  <c r="CU46" i="1"/>
  <c r="CU49" i="1"/>
  <c r="CU55" i="1"/>
  <c r="CU58" i="1"/>
  <c r="CU61" i="1"/>
  <c r="CU64" i="1"/>
  <c r="CU67" i="1"/>
  <c r="CU73" i="1"/>
  <c r="CU79" i="1"/>
  <c r="CU44" i="1"/>
  <c r="CU47" i="1"/>
  <c r="CU56" i="1"/>
  <c r="CU59" i="1"/>
  <c r="CU62" i="1"/>
  <c r="CU65" i="1"/>
  <c r="CU70" i="1"/>
  <c r="CU76" i="1"/>
  <c r="CU40" i="1"/>
  <c r="CA28" i="1"/>
  <c r="CU39" i="1"/>
  <c r="AC13" i="1"/>
  <c r="AD13" i="1" s="1"/>
  <c r="AC15" i="1"/>
  <c r="AD15" i="1" s="1"/>
  <c r="BE16" i="1"/>
  <c r="BF16" i="1" s="1"/>
  <c r="AC20" i="1"/>
  <c r="AD20" i="1" s="1"/>
  <c r="AC21" i="1"/>
  <c r="AD21" i="1" s="1"/>
  <c r="AC23" i="1"/>
  <c r="AD23" i="1" s="1"/>
  <c r="BE24" i="1"/>
  <c r="BF24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BE29" i="1"/>
  <c r="BF29" i="1" s="1"/>
  <c r="BE30" i="1"/>
  <c r="BF30" i="1" s="1"/>
  <c r="AC31" i="1"/>
  <c r="AD31" i="1" s="1"/>
  <c r="BE31" i="1"/>
  <c r="BF31" i="1" s="1"/>
  <c r="AC32" i="1"/>
  <c r="AD32" i="1" s="1"/>
  <c r="BE32" i="1"/>
  <c r="BF32" i="1" s="1"/>
  <c r="AC34" i="1"/>
  <c r="AD34" i="1" s="1"/>
  <c r="AC35" i="1"/>
  <c r="AD35" i="1" s="1"/>
  <c r="AC37" i="1"/>
  <c r="AD37" i="1" s="1"/>
  <c r="AC38" i="1"/>
  <c r="AD38" i="1" s="1"/>
  <c r="Q9" i="1"/>
  <c r="R9" i="1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AS37" i="1"/>
  <c r="AT37" i="1" s="1"/>
  <c r="T34" i="2" s="1"/>
  <c r="AS35" i="1"/>
  <c r="AT35" i="1" s="1"/>
  <c r="T32" i="2" s="1"/>
  <c r="AS33" i="1"/>
  <c r="AT33" i="1" s="1"/>
  <c r="T30" i="2" s="1"/>
  <c r="AS31" i="1"/>
  <c r="AT31" i="1" s="1"/>
  <c r="T28" i="2" s="1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38" i="1"/>
  <c r="CS38" i="1" s="1"/>
  <c r="CT38" i="1" s="1"/>
  <c r="Q38" i="1"/>
  <c r="CR36" i="1"/>
  <c r="CS36" i="1" s="1"/>
  <c r="CT36" i="1" s="1"/>
  <c r="Q36" i="1"/>
  <c r="CR34" i="1"/>
  <c r="CS34" i="1" s="1"/>
  <c r="CT34" i="1" s="1"/>
  <c r="Q34" i="1"/>
  <c r="CR32" i="1"/>
  <c r="CS32" i="1" s="1"/>
  <c r="CT32" i="1" s="1"/>
  <c r="Q32" i="1"/>
  <c r="CR30" i="1"/>
  <c r="CS30" i="1" s="1"/>
  <c r="Q30" i="1"/>
  <c r="CR28" i="1"/>
  <c r="CS28" i="1" s="1"/>
  <c r="Q28" i="1"/>
  <c r="CR26" i="1"/>
  <c r="CS26" i="1" s="1"/>
  <c r="CT26" i="1" s="1"/>
  <c r="Q26" i="1"/>
  <c r="CR24" i="1"/>
  <c r="CS24" i="1" s="1"/>
  <c r="CT24" i="1" s="1"/>
  <c r="Q24" i="1"/>
  <c r="CR22" i="1"/>
  <c r="CS22" i="1" s="1"/>
  <c r="CT22" i="1" s="1"/>
  <c r="Q22" i="1"/>
  <c r="CR20" i="1"/>
  <c r="CS20" i="1" s="1"/>
  <c r="CT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BE12" i="1"/>
  <c r="BF12" i="1" s="1"/>
  <c r="AC14" i="1"/>
  <c r="AD14" i="1" s="1"/>
  <c r="BE17" i="1"/>
  <c r="BF17" i="1" s="1"/>
  <c r="BE18" i="1"/>
  <c r="BF18" i="1" s="1"/>
  <c r="BE20" i="1"/>
  <c r="BF20" i="1" s="1"/>
  <c r="BE23" i="1"/>
  <c r="BF23" i="1" s="1"/>
  <c r="BE26" i="1"/>
  <c r="BF26" i="1" s="1"/>
  <c r="BE27" i="1"/>
  <c r="BF27" i="1" s="1"/>
  <c r="AC28" i="1"/>
  <c r="AD28" i="1" s="1"/>
  <c r="BE28" i="1"/>
  <c r="BF28" i="1" s="1"/>
  <c r="AC29" i="1"/>
  <c r="AD29" i="1" s="1"/>
  <c r="AC30" i="1"/>
  <c r="AD30" i="1" s="1"/>
  <c r="AC33" i="1"/>
  <c r="AD33" i="1" s="1"/>
  <c r="BE33" i="1"/>
  <c r="BF33" i="1" s="1"/>
  <c r="BE34" i="1"/>
  <c r="BF34" i="1" s="1"/>
  <c r="BE35" i="1"/>
  <c r="BF35" i="1" s="1"/>
  <c r="AC36" i="1"/>
  <c r="AD36" i="1" s="1"/>
  <c r="BE36" i="1"/>
  <c r="BF36" i="1" s="1"/>
  <c r="BE37" i="1"/>
  <c r="BF37" i="1" s="1"/>
  <c r="BE38" i="1"/>
  <c r="BF38" i="1" s="1"/>
  <c r="X35" i="2" s="1"/>
  <c r="AS38" i="1"/>
  <c r="AT38" i="1" s="1"/>
  <c r="T35" i="2" s="1"/>
  <c r="AS36" i="1"/>
  <c r="AT36" i="1" s="1"/>
  <c r="T33" i="2" s="1"/>
  <c r="AS34" i="1"/>
  <c r="AT34" i="1" s="1"/>
  <c r="T31" i="2" s="1"/>
  <c r="AS32" i="1"/>
  <c r="AT32" i="1" s="1"/>
  <c r="T29" i="2" s="1"/>
  <c r="AS30" i="1"/>
  <c r="AT30" i="1" s="1"/>
  <c r="T27" i="2" s="1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37" i="1"/>
  <c r="CS37" i="1" s="1"/>
  <c r="CT37" i="1" s="1"/>
  <c r="Q37" i="1"/>
  <c r="CR35" i="1"/>
  <c r="CS35" i="1" s="1"/>
  <c r="CT35" i="1" s="1"/>
  <c r="Q35" i="1"/>
  <c r="CR33" i="1"/>
  <c r="CS33" i="1" s="1"/>
  <c r="CT33" i="1" s="1"/>
  <c r="Q33" i="1"/>
  <c r="CR31" i="1"/>
  <c r="CS31" i="1" s="1"/>
  <c r="CT31" i="1" s="1"/>
  <c r="Q31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J6" i="2"/>
  <c r="CD13" i="1"/>
  <c r="CE13" i="1"/>
  <c r="CE24" i="1"/>
  <c r="AG21" i="2" s="1"/>
  <c r="CD24" i="1"/>
  <c r="CE36" i="1"/>
  <c r="CD36" i="1"/>
  <c r="CD11" i="1"/>
  <c r="AF8" i="2" s="1"/>
  <c r="CE11" i="1"/>
  <c r="AG8" i="2" s="1"/>
  <c r="CE12" i="1"/>
  <c r="AG9" i="2" s="1"/>
  <c r="CD12" i="1"/>
  <c r="AF9" i="2" s="1"/>
  <c r="CD15" i="1"/>
  <c r="AF12" i="2" s="1"/>
  <c r="CE15" i="1"/>
  <c r="CD17" i="1"/>
  <c r="CE17" i="1"/>
  <c r="CE28" i="1"/>
  <c r="AG25" i="2" s="1"/>
  <c r="CD28" i="1"/>
  <c r="CE32" i="1"/>
  <c r="AG29" i="2" s="1"/>
  <c r="CD32" i="1"/>
  <c r="BS35" i="1"/>
  <c r="BR35" i="1"/>
  <c r="BS31" i="1"/>
  <c r="AC28" i="2" s="1"/>
  <c r="BR31" i="1"/>
  <c r="BS27" i="1"/>
  <c r="AC24" i="2" s="1"/>
  <c r="BR27" i="1"/>
  <c r="AB24" i="2" s="1"/>
  <c r="BS23" i="1"/>
  <c r="AC20" i="2" s="1"/>
  <c r="BR23" i="1"/>
  <c r="BS19" i="1"/>
  <c r="AC16" i="2" s="1"/>
  <c r="BR19" i="1"/>
  <c r="AB16" i="2" s="1"/>
  <c r="BS15" i="1"/>
  <c r="AC12" i="2" s="1"/>
  <c r="BR15" i="1"/>
  <c r="AB12" i="2" s="1"/>
  <c r="BS11" i="1"/>
  <c r="AC8" i="2" s="1"/>
  <c r="BR11" i="1"/>
  <c r="AB8" i="2" s="1"/>
  <c r="BR10" i="1"/>
  <c r="AB7" i="2" s="1"/>
  <c r="BS10" i="1"/>
  <c r="AC7" i="2" s="1"/>
  <c r="BS36" i="1"/>
  <c r="AC33" i="2" s="1"/>
  <c r="BR36" i="1"/>
  <c r="BS32" i="1"/>
  <c r="AC29" i="2" s="1"/>
  <c r="BR32" i="1"/>
  <c r="AB29" i="2" s="1"/>
  <c r="BS28" i="1"/>
  <c r="AC25" i="2" s="1"/>
  <c r="BR28" i="1"/>
  <c r="BS24" i="1"/>
  <c r="AC21" i="2" s="1"/>
  <c r="BR24" i="1"/>
  <c r="BS20" i="1"/>
  <c r="BR20" i="1"/>
  <c r="AB17" i="2" s="1"/>
  <c r="BS16" i="1"/>
  <c r="AC13" i="2" s="1"/>
  <c r="BR16" i="1"/>
  <c r="BS12" i="1"/>
  <c r="AC9" i="2" s="1"/>
  <c r="BR12" i="1"/>
  <c r="AB9" i="2" s="1"/>
  <c r="BS37" i="1"/>
  <c r="AC34" i="2" s="1"/>
  <c r="BR37" i="1"/>
  <c r="BS33" i="1"/>
  <c r="AC30" i="2" s="1"/>
  <c r="BR33" i="1"/>
  <c r="BS29" i="1"/>
  <c r="AC26" i="2" s="1"/>
  <c r="BR29" i="1"/>
  <c r="AB26" i="2" s="1"/>
  <c r="BS25" i="1"/>
  <c r="AC22" i="2" s="1"/>
  <c r="BR25" i="1"/>
  <c r="BS21" i="1"/>
  <c r="AC18" i="2" s="1"/>
  <c r="BR21" i="1"/>
  <c r="AB18" i="2" s="1"/>
  <c r="BS17" i="1"/>
  <c r="AC14" i="2" s="1"/>
  <c r="BR17" i="1"/>
  <c r="AB14" i="2" s="1"/>
  <c r="BS13" i="1"/>
  <c r="AC10" i="2" s="1"/>
  <c r="BR13" i="1"/>
  <c r="AB10" i="2" s="1"/>
  <c r="BR38" i="1"/>
  <c r="AB35" i="2" s="1"/>
  <c r="BS38" i="1"/>
  <c r="AC35" i="2" s="1"/>
  <c r="BR34" i="1"/>
  <c r="AB31" i="2" s="1"/>
  <c r="BS34" i="1"/>
  <c r="AC31" i="2" s="1"/>
  <c r="BR30" i="1"/>
  <c r="AB27" i="2" s="1"/>
  <c r="BS30" i="1"/>
  <c r="AC27" i="2" s="1"/>
  <c r="BR26" i="1"/>
  <c r="AB23" i="2" s="1"/>
  <c r="BS26" i="1"/>
  <c r="AC23" i="2" s="1"/>
  <c r="BR22" i="1"/>
  <c r="BS22" i="1"/>
  <c r="BR18" i="1"/>
  <c r="AB15" i="2" s="1"/>
  <c r="BS18" i="1"/>
  <c r="AC15" i="2" s="1"/>
  <c r="BR14" i="1"/>
  <c r="AB11" i="2" s="1"/>
  <c r="BS14" i="1"/>
  <c r="AC11" i="2" s="1"/>
  <c r="BB9" i="1"/>
  <c r="W6" i="2" s="1"/>
  <c r="BC9" i="1"/>
  <c r="BG38" i="1"/>
  <c r="Y35" i="2" s="1"/>
  <c r="AU18" i="1"/>
  <c r="U15" i="2" s="1"/>
  <c r="AU35" i="1"/>
  <c r="AU27" i="1"/>
  <c r="U24" i="2" s="1"/>
  <c r="AU19" i="1"/>
  <c r="U16" i="2" s="1"/>
  <c r="AU11" i="1"/>
  <c r="U8" i="2" s="1"/>
  <c r="AU36" i="1"/>
  <c r="AU32" i="1"/>
  <c r="U29" i="2" s="1"/>
  <c r="AU24" i="1"/>
  <c r="U21" i="2" s="1"/>
  <c r="AU10" i="1"/>
  <c r="U7" i="2" s="1"/>
  <c r="AU25" i="1"/>
  <c r="U22" i="2" s="1"/>
  <c r="AU21" i="1"/>
  <c r="AE10" i="1"/>
  <c r="O7" i="2" s="1"/>
  <c r="K36" i="1"/>
  <c r="J36" i="1"/>
  <c r="K32" i="1"/>
  <c r="J32" i="1"/>
  <c r="K28" i="1"/>
  <c r="J28" i="1"/>
  <c r="K24" i="1"/>
  <c r="J24" i="1"/>
  <c r="K20" i="1"/>
  <c r="J20" i="1"/>
  <c r="K16" i="1"/>
  <c r="J16" i="1"/>
  <c r="K12" i="1"/>
  <c r="J12" i="1"/>
  <c r="K37" i="1"/>
  <c r="J37" i="1"/>
  <c r="K33" i="1"/>
  <c r="J33" i="1"/>
  <c r="K29" i="1"/>
  <c r="J29" i="1"/>
  <c r="K25" i="1"/>
  <c r="J25" i="1"/>
  <c r="K21" i="1"/>
  <c r="J21" i="1"/>
  <c r="K17" i="1"/>
  <c r="J17" i="1"/>
  <c r="K13" i="1"/>
  <c r="J13" i="1"/>
  <c r="J38" i="1"/>
  <c r="K38" i="1"/>
  <c r="J34" i="1"/>
  <c r="K34" i="1"/>
  <c r="J30" i="1"/>
  <c r="K30" i="1"/>
  <c r="J26" i="1"/>
  <c r="K26" i="1"/>
  <c r="J22" i="1"/>
  <c r="K22" i="1"/>
  <c r="J18" i="1"/>
  <c r="K18" i="1"/>
  <c r="J14" i="1"/>
  <c r="K14" i="1"/>
  <c r="J10" i="1"/>
  <c r="K10" i="1"/>
  <c r="K35" i="1"/>
  <c r="J35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AY9" i="1"/>
  <c r="AU9" i="1"/>
  <c r="U6" i="2" s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CA31" i="1"/>
  <c r="V29" i="2"/>
  <c r="AD32" i="2"/>
  <c r="M33" i="2"/>
  <c r="V33" i="2"/>
  <c r="CA36" i="1"/>
  <c r="AI33" i="2"/>
  <c r="S34" i="2"/>
  <c r="BZ38" i="1"/>
  <c r="AE35" i="2" s="1"/>
  <c r="AH8" i="2"/>
  <c r="BZ12" i="1"/>
  <c r="AE9" i="2" s="1"/>
  <c r="S10" i="2"/>
  <c r="AA11" i="2"/>
  <c r="AH14" i="2"/>
  <c r="V15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BZ32" i="1"/>
  <c r="AE29" i="2" s="1"/>
  <c r="L31" i="2"/>
  <c r="S31" i="2"/>
  <c r="CA34" i="1"/>
  <c r="AJ31" i="2"/>
  <c r="BZ35" i="1"/>
  <c r="AE32" i="2" s="1"/>
  <c r="R33" i="2"/>
  <c r="AJ33" i="2"/>
  <c r="AB34" i="2"/>
  <c r="M35" i="2"/>
  <c r="W35" i="2"/>
  <c r="Z10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U33" i="2"/>
  <c r="W33" i="2"/>
  <c r="BZ37" i="1"/>
  <c r="AE34" i="2" s="1"/>
  <c r="R35" i="2"/>
  <c r="CA30" i="1"/>
  <c r="CA33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S9" i="1"/>
  <c r="AL9" i="1"/>
  <c r="R6" i="2" s="1"/>
  <c r="AI9" i="1"/>
  <c r="Q6" i="2" s="1"/>
  <c r="Z9" i="1"/>
  <c r="M6" i="2" s="1"/>
  <c r="V9" i="1"/>
  <c r="L6" i="2" s="1"/>
  <c r="AG12" i="2"/>
  <c r="V20" i="2"/>
  <c r="AF21" i="2"/>
  <c r="AK24" i="2"/>
  <c r="AJ24" i="2"/>
  <c r="W26" i="2"/>
  <c r="AD27" i="2"/>
  <c r="AK32" i="2"/>
  <c r="AJ32" i="2"/>
  <c r="AB33" i="2"/>
  <c r="W34" i="2"/>
  <c r="AD35" i="2"/>
  <c r="BZ11" i="1"/>
  <c r="AE8" i="2" s="1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C19" i="2"/>
  <c r="AB19" i="2"/>
  <c r="AB20" i="2"/>
  <c r="AK20" i="2"/>
  <c r="AB22" i="2"/>
  <c r="V24" i="2"/>
  <c r="L26" i="2"/>
  <c r="AA26" i="2"/>
  <c r="AI26" i="2"/>
  <c r="Z28" i="2"/>
  <c r="AB30" i="2"/>
  <c r="V32" i="2"/>
  <c r="AC32" i="2"/>
  <c r="AB32" i="2"/>
  <c r="L34" i="2"/>
  <c r="AA34" i="2"/>
  <c r="AI34" i="2"/>
  <c r="AI18" i="2"/>
  <c r="R24" i="2"/>
  <c r="AB25" i="2"/>
  <c r="M28" i="2"/>
  <c r="AH28" i="2"/>
  <c r="AF29" i="2"/>
  <c r="R32" i="2"/>
  <c r="Z16" i="2"/>
  <c r="AA18" i="2"/>
  <c r="L20" i="2"/>
  <c r="Z20" i="2"/>
  <c r="AH20" i="2"/>
  <c r="AB21" i="2"/>
  <c r="W22" i="2"/>
  <c r="AD23" i="2"/>
  <c r="M24" i="2"/>
  <c r="AH24" i="2"/>
  <c r="AF25" i="2"/>
  <c r="R28" i="2"/>
  <c r="AK28" i="2"/>
  <c r="AJ28" i="2"/>
  <c r="W30" i="2"/>
  <c r="AD31" i="2"/>
  <c r="M32" i="2"/>
  <c r="AH32" i="2"/>
  <c r="AF33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R17" i="2"/>
  <c r="AA19" i="2"/>
  <c r="AA20" i="2"/>
  <c r="AI20" i="2"/>
  <c r="L22" i="2"/>
  <c r="AA22" i="2"/>
  <c r="AI22" i="2"/>
  <c r="Z24" i="2"/>
  <c r="V28" i="2"/>
  <c r="AB28" i="2"/>
  <c r="L30" i="2"/>
  <c r="AA30" i="2"/>
  <c r="AI30" i="2"/>
  <c r="Z32" i="2"/>
  <c r="CT28" i="1"/>
  <c r="V22" i="2"/>
  <c r="L24" i="2"/>
  <c r="AA24" i="2"/>
  <c r="AI24" i="2"/>
  <c r="V26" i="2"/>
  <c r="CT30" i="1"/>
  <c r="L28" i="2"/>
  <c r="AA28" i="2"/>
  <c r="AI28" i="2"/>
  <c r="V30" i="2"/>
  <c r="L32" i="2"/>
  <c r="U32" i="2"/>
  <c r="AA32" i="2"/>
  <c r="AI32" i="2"/>
  <c r="V34" i="2"/>
  <c r="AU22" i="1" l="1"/>
  <c r="U19" i="2" s="1"/>
  <c r="AU29" i="1"/>
  <c r="U26" i="2" s="1"/>
  <c r="AU30" i="1"/>
  <c r="U27" i="2" s="1"/>
  <c r="AU13" i="1"/>
  <c r="U10" i="2" s="1"/>
  <c r="AU14" i="1"/>
  <c r="U11" i="2" s="1"/>
  <c r="AU38" i="1"/>
  <c r="U35" i="2" s="1"/>
  <c r="AU17" i="1"/>
  <c r="U14" i="2" s="1"/>
  <c r="AU33" i="1"/>
  <c r="U30" i="2" s="1"/>
  <c r="AU26" i="1"/>
  <c r="U23" i="2" s="1"/>
  <c r="BG10" i="1"/>
  <c r="Y7" i="2" s="1"/>
  <c r="BG9" i="1"/>
  <c r="Y6" i="2" s="1"/>
  <c r="AU37" i="1"/>
  <c r="U34" i="2" s="1"/>
  <c r="AU34" i="1"/>
  <c r="U31" i="2" s="1"/>
  <c r="AU16" i="1"/>
  <c r="U13" i="2" s="1"/>
  <c r="AU28" i="1"/>
  <c r="U25" i="2" s="1"/>
  <c r="AU15" i="1"/>
  <c r="U12" i="2" s="1"/>
  <c r="AU23" i="1"/>
  <c r="U20" i="2" s="1"/>
  <c r="AU31" i="1"/>
  <c r="U28" i="2" s="1"/>
  <c r="AU20" i="1"/>
  <c r="U17" i="2" s="1"/>
  <c r="AU12" i="1"/>
  <c r="U9" i="2" s="1"/>
  <c r="R11" i="1"/>
  <c r="J8" i="2" s="1"/>
  <c r="S11" i="1"/>
  <c r="R13" i="1"/>
  <c r="J10" i="2" s="1"/>
  <c r="S13" i="1"/>
  <c r="R15" i="1"/>
  <c r="J12" i="2" s="1"/>
  <c r="S15" i="1"/>
  <c r="K12" i="2" s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R31" i="1"/>
  <c r="J28" i="2" s="1"/>
  <c r="S31" i="1"/>
  <c r="R33" i="1"/>
  <c r="J30" i="2" s="1"/>
  <c r="S33" i="1"/>
  <c r="K30" i="2" s="1"/>
  <c r="R35" i="1"/>
  <c r="J32" i="2" s="1"/>
  <c r="S35" i="1"/>
  <c r="R37" i="1"/>
  <c r="J34" i="2" s="1"/>
  <c r="S37" i="1"/>
  <c r="K34" i="2" s="1"/>
  <c r="S10" i="1"/>
  <c r="R10" i="1"/>
  <c r="J7" i="2" s="1"/>
  <c r="K6" i="2"/>
  <c r="S12" i="1"/>
  <c r="K9" i="2" s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S32" i="1"/>
  <c r="R32" i="1"/>
  <c r="J29" i="2" s="1"/>
  <c r="S34" i="1"/>
  <c r="R34" i="1"/>
  <c r="J31" i="2" s="1"/>
  <c r="S36" i="1"/>
  <c r="R36" i="1"/>
  <c r="J33" i="2" s="1"/>
  <c r="S38" i="1"/>
  <c r="R38" i="1"/>
  <c r="J35" i="2" s="1"/>
  <c r="CD37" i="1"/>
  <c r="AF34" i="2" s="1"/>
  <c r="CE37" i="1"/>
  <c r="AG34" i="2" s="1"/>
  <c r="CD25" i="1"/>
  <c r="AF22" i="2" s="1"/>
  <c r="CE25" i="1"/>
  <c r="AG22" i="2" s="1"/>
  <c r="CD21" i="1"/>
  <c r="AF18" i="2" s="1"/>
  <c r="CE21" i="1"/>
  <c r="AG18" i="2" s="1"/>
  <c r="CD34" i="1"/>
  <c r="AF31" i="2" s="1"/>
  <c r="CE34" i="1"/>
  <c r="AG31" i="2" s="1"/>
  <c r="CD30" i="1"/>
  <c r="AF27" i="2" s="1"/>
  <c r="CE30" i="1"/>
  <c r="AG27" i="2" s="1"/>
  <c r="CE20" i="1"/>
  <c r="AG17" i="2" s="1"/>
  <c r="CD20" i="1"/>
  <c r="AF17" i="2" s="1"/>
  <c r="CD31" i="1"/>
  <c r="AF28" i="2" s="1"/>
  <c r="CE31" i="1"/>
  <c r="AG28" i="2" s="1"/>
  <c r="CD38" i="1"/>
  <c r="AF35" i="2" s="1"/>
  <c r="CE38" i="1"/>
  <c r="AG35" i="2" s="1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CD33" i="1"/>
  <c r="AF30" i="2" s="1"/>
  <c r="CE33" i="1"/>
  <c r="AG30" i="2" s="1"/>
  <c r="CD26" i="1"/>
  <c r="AF23" i="2" s="1"/>
  <c r="CE26" i="1"/>
  <c r="AG23" i="2" s="1"/>
  <c r="CD19" i="1"/>
  <c r="AF16" i="2" s="1"/>
  <c r="CE19" i="1"/>
  <c r="AG16" i="2" s="1"/>
  <c r="CD35" i="1"/>
  <c r="AF32" i="2" s="1"/>
  <c r="CE35" i="1"/>
  <c r="AG32" i="2" s="1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BG37" i="1"/>
  <c r="Y34" i="2" s="1"/>
  <c r="X30" i="2"/>
  <c r="BG33" i="1"/>
  <c r="Y30" i="2" s="1"/>
  <c r="BG24" i="1"/>
  <c r="Y21" i="2" s="1"/>
  <c r="X21" i="2"/>
  <c r="X14" i="2"/>
  <c r="BG17" i="1"/>
  <c r="Y14" i="2" s="1"/>
  <c r="BG14" i="1"/>
  <c r="Y11" i="2" s="1"/>
  <c r="X11" i="2"/>
  <c r="BG34" i="1"/>
  <c r="Y31" i="2" s="1"/>
  <c r="X31" i="2"/>
  <c r="X26" i="2"/>
  <c r="BG29" i="1"/>
  <c r="Y26" i="2" s="1"/>
  <c r="X18" i="2"/>
  <c r="BG21" i="1"/>
  <c r="Y18" i="2" s="1"/>
  <c r="BG36" i="1"/>
  <c r="Y33" i="2" s="1"/>
  <c r="X33" i="2"/>
  <c r="BG28" i="1"/>
  <c r="Y25" i="2" s="1"/>
  <c r="X25" i="2"/>
  <c r="BG19" i="1"/>
  <c r="Y16" i="2" s="1"/>
  <c r="X16" i="2"/>
  <c r="BG12" i="1"/>
  <c r="Y9" i="2" s="1"/>
  <c r="X9" i="2"/>
  <c r="BG30" i="1"/>
  <c r="Y27" i="2" s="1"/>
  <c r="X27" i="2"/>
  <c r="BG23" i="1"/>
  <c r="Y20" i="2" s="1"/>
  <c r="X20" i="2"/>
  <c r="X10" i="2"/>
  <c r="BG13" i="1"/>
  <c r="Y10" i="2" s="1"/>
  <c r="BG35" i="1"/>
  <c r="Y32" i="2" s="1"/>
  <c r="X32" i="2"/>
  <c r="BG27" i="1"/>
  <c r="Y24" i="2" s="1"/>
  <c r="X24" i="2"/>
  <c r="BG22" i="1"/>
  <c r="Y19" i="2" s="1"/>
  <c r="X19" i="2"/>
  <c r="BG16" i="1"/>
  <c r="Y13" i="2" s="1"/>
  <c r="X13" i="2"/>
  <c r="BG32" i="1"/>
  <c r="Y29" i="2" s="1"/>
  <c r="X29" i="2"/>
  <c r="BG26" i="1"/>
  <c r="Y23" i="2" s="1"/>
  <c r="X23" i="2"/>
  <c r="BG31" i="1"/>
  <c r="Y28" i="2" s="1"/>
  <c r="X28" i="2"/>
  <c r="BG20" i="1"/>
  <c r="Y17" i="2" s="1"/>
  <c r="X17" i="2"/>
  <c r="BG18" i="1"/>
  <c r="Y15" i="2" s="1"/>
  <c r="X15" i="2"/>
  <c r="AE25" i="1"/>
  <c r="O22" i="2" s="1"/>
  <c r="AE33" i="1"/>
  <c r="O30" i="2" s="1"/>
  <c r="AE22" i="1"/>
  <c r="O19" i="2" s="1"/>
  <c r="AE31" i="1"/>
  <c r="O28" i="2" s="1"/>
  <c r="AE27" i="1"/>
  <c r="O24" i="2" s="1"/>
  <c r="AE11" i="1"/>
  <c r="O8" i="2" s="1"/>
  <c r="AE23" i="1"/>
  <c r="O20" i="2" s="1"/>
  <c r="AE38" i="1"/>
  <c r="AE34" i="1"/>
  <c r="AE28" i="1"/>
  <c r="O25" i="2" s="1"/>
  <c r="AE20" i="1"/>
  <c r="O17" i="2" s="1"/>
  <c r="AE18" i="1"/>
  <c r="O15" i="2" s="1"/>
  <c r="AE13" i="1"/>
  <c r="O10" i="2" s="1"/>
  <c r="AE16" i="1"/>
  <c r="O13" i="2" s="1"/>
  <c r="AE30" i="1"/>
  <c r="AE32" i="1"/>
  <c r="O29" i="2" s="1"/>
  <c r="AE21" i="1"/>
  <c r="O18" i="2" s="1"/>
  <c r="AE19" i="1"/>
  <c r="O16" i="2" s="1"/>
  <c r="AE15" i="1"/>
  <c r="O12" i="2" s="1"/>
  <c r="AE35" i="1"/>
  <c r="O32" i="2" s="1"/>
  <c r="AE37" i="1"/>
  <c r="O34" i="2" s="1"/>
  <c r="AE12" i="1"/>
  <c r="O9" i="2" s="1"/>
  <c r="N9" i="2"/>
  <c r="AE17" i="1"/>
  <c r="AE14" i="1"/>
  <c r="O11" i="2" s="1"/>
  <c r="AE36" i="1"/>
  <c r="O33" i="2" s="1"/>
  <c r="AE29" i="1"/>
  <c r="O26" i="2" s="1"/>
  <c r="AE26" i="1"/>
  <c r="AE24" i="1"/>
  <c r="O21" i="2" s="1"/>
  <c r="N26" i="2"/>
  <c r="N10" i="2"/>
  <c r="N31" i="2"/>
  <c r="N28" i="2"/>
  <c r="N22" i="2"/>
  <c r="N12" i="2"/>
  <c r="N27" i="2"/>
  <c r="N16" i="2"/>
  <c r="N13" i="2"/>
  <c r="N34" i="2"/>
  <c r="N32" i="2"/>
  <c r="N24" i="2"/>
  <c r="N19" i="2"/>
  <c r="N21" i="2"/>
  <c r="N8" i="2"/>
  <c r="N35" i="2"/>
  <c r="N29" i="2"/>
  <c r="N23" i="2"/>
  <c r="N15" i="2"/>
  <c r="N30" i="2"/>
  <c r="N18" i="2"/>
  <c r="N14" i="2"/>
  <c r="O14" i="2"/>
  <c r="N11" i="2"/>
  <c r="N33" i="2"/>
  <c r="N25" i="2"/>
  <c r="N20" i="2"/>
  <c r="N17" i="2"/>
  <c r="AL6" i="2"/>
  <c r="K26" i="2"/>
  <c r="AK11" i="2"/>
  <c r="AG33" i="2"/>
  <c r="AC17" i="2"/>
  <c r="U18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CU9" i="1" l="1"/>
  <c r="CU38" i="1"/>
  <c r="K35" i="2"/>
  <c r="CU36" i="1"/>
  <c r="K33" i="2"/>
  <c r="AL33" i="2" s="1"/>
  <c r="CU34" i="1"/>
  <c r="K31" i="2"/>
  <c r="CU32" i="1"/>
  <c r="K29" i="2"/>
  <c r="AL29" i="2" s="1"/>
  <c r="CU30" i="1"/>
  <c r="K27" i="2"/>
  <c r="CU28" i="1"/>
  <c r="K25" i="2"/>
  <c r="AL25" i="2" s="1"/>
  <c r="CU26" i="1"/>
  <c r="K23" i="2"/>
  <c r="CU24" i="1"/>
  <c r="K21" i="2"/>
  <c r="AL21" i="2" s="1"/>
  <c r="CU22" i="1"/>
  <c r="K19" i="2"/>
  <c r="CU20" i="1"/>
  <c r="K17" i="2"/>
  <c r="CU18" i="1"/>
  <c r="K15" i="2"/>
  <c r="CU16" i="1"/>
  <c r="K13" i="2"/>
  <c r="CU14" i="1"/>
  <c r="K11" i="2"/>
  <c r="CU10" i="1"/>
  <c r="K7" i="2"/>
  <c r="AL7" i="2" s="1"/>
  <c r="CU12" i="1"/>
  <c r="CU35" i="1"/>
  <c r="K32" i="2"/>
  <c r="AL32" i="2" s="1"/>
  <c r="CU31" i="1"/>
  <c r="K28" i="2"/>
  <c r="AL28" i="2" s="1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AL26" i="2"/>
  <c r="AL15" i="2"/>
  <c r="CU37" i="1"/>
  <c r="CU33" i="1"/>
  <c r="CU29" i="1"/>
  <c r="CU15" i="1"/>
  <c r="AL11" i="2"/>
  <c r="AL9" i="2"/>
  <c r="AL12" i="2"/>
  <c r="AL30" i="2"/>
  <c r="AL34" i="2"/>
  <c r="AL19" i="2"/>
  <c r="AL17" i="2"/>
  <c r="O31" i="2"/>
  <c r="AL31" i="2" s="1"/>
  <c r="O23" i="2"/>
  <c r="AL23" i="2" s="1"/>
  <c r="O35" i="2"/>
  <c r="AL35" i="2" s="1"/>
  <c r="O27" i="2"/>
  <c r="AG14" i="2"/>
  <c r="AG10" i="2"/>
  <c r="AL10" i="2" l="1"/>
  <c r="AL14" i="2"/>
  <c r="AL27" i="2"/>
  <c r="AM24" i="2" s="1"/>
  <c r="AM34" i="2" l="1"/>
  <c r="AM30" i="2"/>
  <c r="AM19" i="2"/>
  <c r="AM33" i="2"/>
  <c r="AM7" i="2"/>
  <c r="AM29" i="2"/>
  <c r="AM17" i="2"/>
  <c r="AM12" i="2"/>
  <c r="AM31" i="2"/>
  <c r="AM9" i="2"/>
  <c r="AM6" i="2"/>
  <c r="AM25" i="2"/>
  <c r="AM16" i="2"/>
  <c r="AM21" i="2"/>
  <c r="AM8" i="2"/>
  <c r="AM35" i="2"/>
  <c r="AM15" i="2"/>
  <c r="AM27" i="2"/>
  <c r="AM20" i="2"/>
  <c r="AM11" i="2"/>
  <c r="AM28" i="2"/>
  <c r="AM14" i="2"/>
  <c r="AM18" i="2"/>
  <c r="AM13" i="2"/>
  <c r="AM32" i="2"/>
  <c r="AM22" i="2"/>
  <c r="AM23" i="2"/>
  <c r="AM26" i="2"/>
  <c r="AM10" i="2"/>
</calcChain>
</file>

<file path=xl/sharedStrings.xml><?xml version="1.0" encoding="utf-8"?>
<sst xmlns="http://schemas.openxmlformats.org/spreadsheetml/2006/main" count="612" uniqueCount="323">
  <si>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</si>
  <si>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</si>
  <si>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</si>
  <si>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</si>
  <si>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</si>
  <si>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</si>
  <si>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</si>
  <si>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</si>
  <si>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</si>
  <si>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</si>
  <si>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</si>
  <si>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</si>
  <si>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</si>
  <si>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</si>
  <si>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</si>
  <si>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</si>
  <si>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</si>
  <si>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</si>
  <si>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</si>
  <si>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</si>
  <si>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</si>
  <si>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</si>
  <si>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</si>
  <si>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</si>
  <si>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</si>
  <si>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</si>
  <si>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</si>
  <si>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</si>
  <si>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</si>
  <si>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</si>
  <si>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</si>
  <si>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</si>
  <si>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</si>
  <si>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</si>
  <si>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</si>
  <si>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</si>
  <si>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</si>
  <si>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</si>
  <si>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</si>
  <si>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</si>
  <si>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</si>
  <si>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</si>
  <si>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</si>
  <si>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</si>
  <si>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</si>
  <si>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</si>
  <si>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</si>
  <si>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AARATI SASHAILI</t>
  </si>
  <si>
    <t>UDDHAV RASHAILI</t>
  </si>
  <si>
    <t>DEVMAYA RASHAILI</t>
  </si>
  <si>
    <t>2058-03-10</t>
  </si>
  <si>
    <t>ABISHEK BUDHATHOKI</t>
  </si>
  <si>
    <t>PUSHKAR BUDHATHOKI</t>
  </si>
  <si>
    <t>SHANTA BUDHATHOKI</t>
  </si>
  <si>
    <t>2058-09-27</t>
  </si>
  <si>
    <t>AJITA BUDHATHOKI</t>
  </si>
  <si>
    <t>RUKUM BUDHATHOKI</t>
  </si>
  <si>
    <t>APSARA BUDHATHOKI</t>
  </si>
  <si>
    <t>2060-03-24</t>
  </si>
  <si>
    <t>ANJITA LAKAI</t>
  </si>
  <si>
    <t>DAMBAR BDR LAKAI</t>
  </si>
  <si>
    <t>PURNA KUMARI LAKAI</t>
  </si>
  <si>
    <t>2059-07-05</t>
  </si>
  <si>
    <t xml:space="preserve">ANUSHA ACHARYA </t>
  </si>
  <si>
    <t>KUMAR ACHARYA</t>
  </si>
  <si>
    <t>PABITRA ACHARYA</t>
  </si>
  <si>
    <t>2060-04-08</t>
  </si>
  <si>
    <t>PUJAN PATHAK</t>
  </si>
  <si>
    <t>PURUSHOTTAM PATHAK</t>
  </si>
  <si>
    <t>NIRA PATHAK</t>
  </si>
  <si>
    <t>2059-11-24</t>
  </si>
  <si>
    <t>KUSAL UPRETI</t>
  </si>
  <si>
    <t>OM NARAYAN UPPRETI</t>
  </si>
  <si>
    <t>KALIKA UPPRETI</t>
  </si>
  <si>
    <t>2060-02-31</t>
  </si>
  <si>
    <t>SUJANA KOIRALA</t>
  </si>
  <si>
    <t>NIRMAL KUMAR KOIRALA</t>
  </si>
  <si>
    <t>KALPANA KOIRALA</t>
  </si>
  <si>
    <t>2060-07-18</t>
  </si>
  <si>
    <t>ARUN NEPAL</t>
  </si>
  <si>
    <t>BHAKTA BDR NEPAL</t>
  </si>
  <si>
    <t>DURGA NEPAL</t>
  </si>
  <si>
    <t>2060-06-02</t>
  </si>
  <si>
    <t>ASHMITA LAKAI</t>
  </si>
  <si>
    <t>DURGA BDR LAKAI</t>
  </si>
  <si>
    <t>SHANTA LAKAI</t>
  </si>
  <si>
    <t>2059-10-02</t>
  </si>
  <si>
    <t>BALARAM BUDHATHOKI</t>
  </si>
  <si>
    <t>TARA BDR BUDHATHOKI</t>
  </si>
  <si>
    <t>LILA KUMARI BUDHATHOKI</t>
  </si>
  <si>
    <t>2061-02-31</t>
  </si>
  <si>
    <t>BASANTA UPRETI</t>
  </si>
  <si>
    <t>KABITA UPRETI</t>
  </si>
  <si>
    <t>2057-07-18</t>
  </si>
  <si>
    <t>BHUBAN KARKI</t>
  </si>
  <si>
    <t>RAMSHARAN UPRETI</t>
  </si>
  <si>
    <t>MAN BDR KARKI</t>
  </si>
  <si>
    <t>GOMA KARKI</t>
  </si>
  <si>
    <t>2060-09-24</t>
  </si>
  <si>
    <t>BINITA KARKI</t>
  </si>
  <si>
    <t>TARA BDR KARKI</t>
  </si>
  <si>
    <t>TIRTHA KUMARI KARKI</t>
  </si>
  <si>
    <t>2061-03-09</t>
  </si>
  <si>
    <t>BISHAL THAPALIYA</t>
  </si>
  <si>
    <t>TIKA BDR THAPALIYA</t>
  </si>
  <si>
    <t>ISHWARI THAPALIYA</t>
  </si>
  <si>
    <t>2060-07-06</t>
  </si>
  <si>
    <t xml:space="preserve">DILIP BHUJEL </t>
  </si>
  <si>
    <t>RAM BDR BHUJEL</t>
  </si>
  <si>
    <t>KALPANA BHUJEL</t>
  </si>
  <si>
    <t>2058-12-06</t>
  </si>
  <si>
    <t>DIPAK KHATRI</t>
  </si>
  <si>
    <t xml:space="preserve">TILAK BDR KHATRI </t>
  </si>
  <si>
    <t>KHEL KUMARI KHATRI</t>
  </si>
  <si>
    <t>2057-02-28</t>
  </si>
  <si>
    <t>DIPAL UPPRETI</t>
  </si>
  <si>
    <t xml:space="preserve">BADRAI UPRETI </t>
  </si>
  <si>
    <t>KALPANA UPRETI</t>
  </si>
  <si>
    <t>2058-03-25</t>
  </si>
  <si>
    <t>DIPENDRA BUDHATHOKI</t>
  </si>
  <si>
    <t>BUDDHI BDR BUDHATHOKI</t>
  </si>
  <si>
    <t>RADHIKA BUDHATHOKI</t>
  </si>
  <si>
    <t>2058-08-13</t>
  </si>
  <si>
    <t>GANGA BUDHATHOKI</t>
  </si>
  <si>
    <t>BHIM BDR BUDHATHOKI</t>
  </si>
  <si>
    <t>CHITRA KUMARI BUDHATHOKI</t>
  </si>
  <si>
    <t>2060-05-09</t>
  </si>
  <si>
    <t>JAYARAM BHUJEL</t>
  </si>
  <si>
    <t>YAGYA BDR BHUJEL</t>
  </si>
  <si>
    <t>CHINI MAYA BHUJEL</t>
  </si>
  <si>
    <t>2059-08-01</t>
  </si>
  <si>
    <t>KUSHAL UPRETI</t>
  </si>
  <si>
    <t xml:space="preserve">RAMESHWAR UPRETI </t>
  </si>
  <si>
    <t>GITA UPRETI</t>
  </si>
  <si>
    <t>2058-04-18</t>
  </si>
  <si>
    <t>KRISHNA PANDEY</t>
  </si>
  <si>
    <t>LALIT BDR PANDEY</t>
  </si>
  <si>
    <t>SABITRA PANDEY</t>
  </si>
  <si>
    <t>2059-09-03</t>
  </si>
  <si>
    <t xml:space="preserve">KUSHAM OLI </t>
  </si>
  <si>
    <t>KHADGA BDR OLI</t>
  </si>
  <si>
    <t>SHYAMKALI OLI</t>
  </si>
  <si>
    <t>2060-03-08</t>
  </si>
  <si>
    <t>NABIN KARKI</t>
  </si>
  <si>
    <t>TANKA BDR KARKI</t>
  </si>
  <si>
    <t>KALIKA KARKI</t>
  </si>
  <si>
    <t>NABIN PRASAIN</t>
  </si>
  <si>
    <t>NANI BABU PRASAIN</t>
  </si>
  <si>
    <t>SUSHILA PRASHAIN</t>
  </si>
  <si>
    <t>2057-09-21</t>
  </si>
  <si>
    <t>NARAYAN BUDHATHOKI</t>
  </si>
  <si>
    <t>NARA BDR BUDHATHOKI</t>
  </si>
  <si>
    <t>PREM KUMARI BUDHATHOKI</t>
  </si>
  <si>
    <t>2060-12-11</t>
  </si>
  <si>
    <t>NABARAJ BASNET</t>
  </si>
  <si>
    <t>DILLI BDR BASNET</t>
  </si>
  <si>
    <t>BHATRA MAYA BASNET</t>
  </si>
  <si>
    <t>2060-03-26</t>
  </si>
  <si>
    <t>NIRMALA KARKI</t>
  </si>
  <si>
    <t>SHIVA BDR KARKI</t>
  </si>
  <si>
    <t>SARMILA KARKI</t>
  </si>
  <si>
    <t>2058-10-03</t>
  </si>
  <si>
    <t>NIRUTA KOIRALA</t>
  </si>
  <si>
    <t>ARJUB BDR KOIRALA</t>
  </si>
  <si>
    <t>AMBIKA KUMARI KOIRALA</t>
  </si>
  <si>
    <t>2059-04-04</t>
  </si>
  <si>
    <t>PRABIN BHUJEL</t>
  </si>
  <si>
    <t>RAMSHARAN BHUJEL</t>
  </si>
  <si>
    <t>AMBIKA BHUJEL</t>
  </si>
  <si>
    <t>2060-03-29</t>
  </si>
  <si>
    <t>PRADIP LAKAI</t>
  </si>
  <si>
    <t>REWANTA LAKAI</t>
  </si>
  <si>
    <t>SITA LAKAI</t>
  </si>
  <si>
    <t>2060-09-12</t>
  </si>
  <si>
    <t>PRAKASH LAKAI</t>
  </si>
  <si>
    <t>BALARAM LAKAI</t>
  </si>
  <si>
    <t>KAMALA LAKAI</t>
  </si>
  <si>
    <t>2060-04-04</t>
  </si>
  <si>
    <t>PRAKASH PATHAK</t>
  </si>
  <si>
    <t>JAGANNATH PATHAK</t>
  </si>
  <si>
    <t>CHANDIKA PATHAK</t>
  </si>
  <si>
    <t>2060-08-10</t>
  </si>
  <si>
    <t>RABIN UGRAKOTI</t>
  </si>
  <si>
    <t>BUDHHA UGRAKOTI</t>
  </si>
  <si>
    <t>SANTA UGRAKOTI</t>
  </si>
  <si>
    <t>RADHIKA THAMI</t>
  </si>
  <si>
    <t>SOM BDR THAMI</t>
  </si>
  <si>
    <t>KRISHNAMAYA THAMI</t>
  </si>
  <si>
    <t>2057-06-05</t>
  </si>
  <si>
    <t>RAMILA KHADKA</t>
  </si>
  <si>
    <t>PRADIP KUMAR KHADKA</t>
  </si>
  <si>
    <t>DEVI KHADKA</t>
  </si>
  <si>
    <t>2061-07-12</t>
  </si>
  <si>
    <t>ROSHAN PURI</t>
  </si>
  <si>
    <t>RUDRA BDR PURI</t>
  </si>
  <si>
    <t>SWOSHTANI PURI</t>
  </si>
  <si>
    <t>2061-04-14</t>
  </si>
  <si>
    <t>ROSHANI KHADKA</t>
  </si>
  <si>
    <t>2063-11-02</t>
  </si>
  <si>
    <t>RUDRA PRASAD OLI</t>
  </si>
  <si>
    <t>SHIVA PD OLI</t>
  </si>
  <si>
    <t>KALPANA OLI</t>
  </si>
  <si>
    <t>2059-4-29</t>
  </si>
  <si>
    <t>RUPESH UGRAKOTI</t>
  </si>
  <si>
    <t xml:space="preserve">RAMESH UGRAKOTI </t>
  </si>
  <si>
    <t>KESHARI UGREKOTI</t>
  </si>
  <si>
    <t>2057-12-13</t>
  </si>
  <si>
    <t>SABIN KHATRI</t>
  </si>
  <si>
    <t>LAXMAN KHATRI</t>
  </si>
  <si>
    <t>DEVAKI KHATRI</t>
  </si>
  <si>
    <t>2062-12-20</t>
  </si>
  <si>
    <t>SABIN PRASAI</t>
  </si>
  <si>
    <t>2059-11-16</t>
  </si>
  <si>
    <t>SABINA KHADKA</t>
  </si>
  <si>
    <t>KUL BDR KHADKA</t>
  </si>
  <si>
    <t>DURGA KHADKA</t>
  </si>
  <si>
    <t>2059-01-25</t>
  </si>
  <si>
    <t>SANDIP KHATRI</t>
  </si>
  <si>
    <t>BALA BDR KHATRAI</t>
  </si>
  <si>
    <t>PUSTA KUMARI KHATRI</t>
  </si>
  <si>
    <t>2060-04-07</t>
  </si>
  <si>
    <t>SANDIP RAYAMAJHI</t>
  </si>
  <si>
    <t>MAN BDR RAYAMAJHI</t>
  </si>
  <si>
    <t>DURGA RAYAMAJHI</t>
  </si>
  <si>
    <t>2060-03-05</t>
  </si>
  <si>
    <t>SANGHARSHA TAMANG</t>
  </si>
  <si>
    <t>YASHURAJ TAMANG</t>
  </si>
  <si>
    <t>KALPANA TAMANG</t>
  </si>
  <si>
    <t>2060-07-28</t>
  </si>
  <si>
    <t>SANGITA BHUJEL</t>
  </si>
  <si>
    <t xml:space="preserve">KRISHNA BHUJEL </t>
  </si>
  <si>
    <t>KALYANI BHUJEL</t>
  </si>
  <si>
    <t>2059-04-02</t>
  </si>
  <si>
    <t xml:space="preserve">SARASWATI NEPALI </t>
  </si>
  <si>
    <t>RAMCHANDRA NEPALI</t>
  </si>
  <si>
    <t>BILMAYA NEPALI</t>
  </si>
  <si>
    <t>2060-04-02</t>
  </si>
  <si>
    <t>SAROJ BASNET</t>
  </si>
  <si>
    <t>RABIN BASNET</t>
  </si>
  <si>
    <t>SARASWOTI BASNET</t>
  </si>
  <si>
    <t>2061-03-31</t>
  </si>
  <si>
    <t>SARASWATI THAPALIYA</t>
  </si>
  <si>
    <t>SHAMBHU BDR THAPALIYA</t>
  </si>
  <si>
    <t>LALKUMARI THAPALIYA</t>
  </si>
  <si>
    <t>2058-10-16</t>
  </si>
  <si>
    <t>SHEKHARMANI UPRETI</t>
  </si>
  <si>
    <t>RAGUNATH UPRETI</t>
  </si>
  <si>
    <t>MANJU UPRETI</t>
  </si>
  <si>
    <t>SUBASH MUGRATI</t>
  </si>
  <si>
    <t>DIL BDR MUGRATI</t>
  </si>
  <si>
    <t>LAXMI MUGRATI</t>
  </si>
  <si>
    <t>2058-03-06</t>
  </si>
  <si>
    <t>SUDIP KOIRALA</t>
  </si>
  <si>
    <t>RAJAN KOIRALA</t>
  </si>
  <si>
    <t>SHANTA KOIRALA</t>
  </si>
  <si>
    <t>2058-05-20</t>
  </si>
  <si>
    <t>SUJATA BASNET</t>
  </si>
  <si>
    <t>LALIT BDR BASNET</t>
  </si>
  <si>
    <t>BIDHYADEVI BASNET</t>
  </si>
  <si>
    <t>2060-01-09</t>
  </si>
  <si>
    <t>SUJINA BHUJEL</t>
  </si>
  <si>
    <t>DAMBAR BDR BHUJEL</t>
  </si>
  <si>
    <t>DAMBAR KUMARI BHUJEL</t>
  </si>
  <si>
    <t>2056-02-29</t>
  </si>
  <si>
    <t>SUNITA UPRETI</t>
  </si>
  <si>
    <t>CHAUDA MANI UPRETI</t>
  </si>
  <si>
    <t>DEBAKI UPRETI</t>
  </si>
  <si>
    <t>2058-03-29</t>
  </si>
  <si>
    <t>RAMCHANDA UPRETI</t>
  </si>
  <si>
    <t>LAXMI UPRETI</t>
  </si>
  <si>
    <t>2060-12-07</t>
  </si>
  <si>
    <t>SUSHIL BHUJEL</t>
  </si>
  <si>
    <t>HARKA BDR BHUJEL</t>
  </si>
  <si>
    <t>RINA BHUJEL</t>
  </si>
  <si>
    <t>2058-03-15</t>
  </si>
  <si>
    <t>SHUSHILA SHRESTHA</t>
  </si>
  <si>
    <t>KHADGA BDR SHRESTHA</t>
  </si>
  <si>
    <t>SABINA SHRESTHA</t>
  </si>
  <si>
    <t>2061-04-16</t>
  </si>
  <si>
    <t>SUSHMITA KARKI</t>
  </si>
  <si>
    <t>LAL BDR KARKI</t>
  </si>
  <si>
    <t>LAXMI KARKI</t>
  </si>
  <si>
    <t>2058-01-07</t>
  </si>
  <si>
    <t xml:space="preserve">UBIN DARNAL </t>
  </si>
  <si>
    <t>KUMAR DARNAL</t>
  </si>
  <si>
    <t>SARASWOTI DARNAL</t>
  </si>
  <si>
    <t>2059-03-14</t>
  </si>
  <si>
    <t>UJJWAL  HARI UPRETI</t>
  </si>
  <si>
    <t>MOTIRAM UPRETI</t>
  </si>
  <si>
    <t>SITA UPRETI</t>
  </si>
  <si>
    <t>2061-06-26</t>
  </si>
  <si>
    <t>UNISHA KOIRALA</t>
  </si>
  <si>
    <t>TILAK BDR KOIRALA</t>
  </si>
  <si>
    <t>GOMA KOIRALA</t>
  </si>
  <si>
    <t>2058-11-21</t>
  </si>
  <si>
    <t>ANISHA BUDHATHOKI</t>
  </si>
  <si>
    <t>PADAM BDR BUDHATHOKI</t>
  </si>
  <si>
    <t>BHAGAWATI BUDHATHOKI</t>
  </si>
  <si>
    <t>2059-03-09</t>
  </si>
  <si>
    <t>ASHUN RAJ PATHAK</t>
  </si>
  <si>
    <t>HEMAGAJADHAR PATHAK</t>
  </si>
  <si>
    <t>KALIKA PATHAK</t>
  </si>
  <si>
    <t>2058-09-24</t>
  </si>
  <si>
    <t>KOPILA BUDHATHOKI</t>
  </si>
  <si>
    <t>DURGA BDR BUDHATHOKI</t>
  </si>
  <si>
    <t>LAXMI BUDHATHOKI</t>
  </si>
  <si>
    <t>2057-04-15</t>
  </si>
  <si>
    <t>PRADIP BASNET</t>
  </si>
  <si>
    <t>GOPAL BDR BASNET</t>
  </si>
  <si>
    <t>SUBARNA KUMARI BASNET</t>
  </si>
  <si>
    <t>2057-06-20</t>
  </si>
  <si>
    <t>SUNITA BUDHATHOKI</t>
  </si>
  <si>
    <t>KUBER BUDHATHOKI</t>
  </si>
  <si>
    <t>SARADA BUDHATHOKI</t>
  </si>
  <si>
    <t>2059-11-15</t>
  </si>
  <si>
    <t>SUNITA SHRESTHA</t>
  </si>
  <si>
    <t>BAL BDR SHRESTHA</t>
  </si>
  <si>
    <t>BHAGAWATI SHRESTHA</t>
  </si>
  <si>
    <t>2058-05-04</t>
  </si>
  <si>
    <t>DEVAKI BUDHATHOKI</t>
  </si>
  <si>
    <t>2058-04-14</t>
  </si>
  <si>
    <t>SEE PRE-TEST EXAMINATION-2075</t>
  </si>
  <si>
    <t>Satyaswor Secondary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</si>
</sst>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0" borderId="7" xfId="0" applyFill="1" applyBorder="1"/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31"/>
  <sheetViews>
    <sheetView tabSelected="1" workbookViewId="0">
      <selection activeCell="D85" sqref="D85"/>
    </sheetView>
  </sheetViews>
  <sheetFormatPr defaultColWidth="9.28515625" defaultRowHeight="15" x14ac:dyDescent="0.25"/>
  <cols>
    <col min="1" max="1" width="4.28515625" style="1" customWidth="1"/>
    <col min="2" max="2" width="15.710937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8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114" t="s">
        <v>322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</row>
    <row r="2" spans="1:111" ht="21" x14ac:dyDescent="0.35">
      <c r="A2" s="115" t="s">
        <v>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</row>
    <row r="3" spans="1:111" ht="17.25" x14ac:dyDescent="0.3">
      <c r="A3" s="116" t="s">
        <v>321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117" t="s">
        <v>1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</row>
    <row r="5" spans="1:111" ht="15.75" customHeight="1" x14ac:dyDescent="0.25">
      <c r="A5" s="118" t="s">
        <v>2</v>
      </c>
      <c r="B5" s="118" t="s">
        <v>3</v>
      </c>
      <c r="C5" s="118" t="s">
        <v>4</v>
      </c>
      <c r="D5" s="118" t="s">
        <v>5</v>
      </c>
      <c r="E5" s="121" t="s">
        <v>6</v>
      </c>
      <c r="F5" s="118" t="s">
        <v>7</v>
      </c>
      <c r="G5" s="121" t="s">
        <v>8</v>
      </c>
      <c r="H5" s="93" t="s">
        <v>9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84" t="s">
        <v>10</v>
      </c>
      <c r="U5" s="85"/>
      <c r="V5" s="85"/>
      <c r="W5" s="85"/>
      <c r="X5" s="85"/>
      <c r="Y5" s="85"/>
      <c r="Z5" s="85"/>
      <c r="AA5" s="85"/>
      <c r="AB5" s="85"/>
      <c r="AC5" s="85"/>
      <c r="AD5" s="85"/>
      <c r="AE5" s="86"/>
      <c r="AF5" s="93" t="s">
        <v>11</v>
      </c>
      <c r="AG5" s="94"/>
      <c r="AH5" s="94"/>
      <c r="AI5" s="95"/>
      <c r="AJ5" s="84" t="s">
        <v>12</v>
      </c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/>
      <c r="AV5" s="84" t="s">
        <v>13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6"/>
      <c r="BH5" s="84" t="s">
        <v>31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6"/>
      <c r="BT5" s="84" t="s">
        <v>32</v>
      </c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6"/>
      <c r="CF5" s="84" t="s">
        <v>33</v>
      </c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6"/>
      <c r="CR5" s="111" t="s">
        <v>14</v>
      </c>
      <c r="CS5" s="112"/>
      <c r="CT5" s="112"/>
      <c r="CU5" s="113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119"/>
      <c r="B6" s="119"/>
      <c r="C6" s="119"/>
      <c r="D6" s="119"/>
      <c r="E6" s="122"/>
      <c r="F6" s="119"/>
      <c r="G6" s="122"/>
      <c r="H6" s="105" t="s">
        <v>15</v>
      </c>
      <c r="I6" s="106"/>
      <c r="J6" s="106"/>
      <c r="K6" s="107"/>
      <c r="L6" s="87" t="s">
        <v>16</v>
      </c>
      <c r="M6" s="88"/>
      <c r="N6" s="88"/>
      <c r="O6" s="89"/>
      <c r="P6" s="93" t="s">
        <v>17</v>
      </c>
      <c r="Q6" s="94"/>
      <c r="R6" s="94"/>
      <c r="S6" s="95"/>
      <c r="T6" s="90" t="s">
        <v>15</v>
      </c>
      <c r="U6" s="91"/>
      <c r="V6" s="91"/>
      <c r="W6" s="92"/>
      <c r="X6" s="108" t="s">
        <v>16</v>
      </c>
      <c r="Y6" s="109"/>
      <c r="Z6" s="109"/>
      <c r="AA6" s="110"/>
      <c r="AB6" s="93" t="s">
        <v>17</v>
      </c>
      <c r="AC6" s="94"/>
      <c r="AD6" s="94"/>
      <c r="AE6" s="95"/>
      <c r="AF6" s="96" t="s">
        <v>15</v>
      </c>
      <c r="AG6" s="97"/>
      <c r="AH6" s="97"/>
      <c r="AI6" s="98"/>
      <c r="AJ6" s="90" t="s">
        <v>15</v>
      </c>
      <c r="AK6" s="91"/>
      <c r="AL6" s="91"/>
      <c r="AM6" s="92"/>
      <c r="AN6" s="87" t="s">
        <v>16</v>
      </c>
      <c r="AO6" s="88"/>
      <c r="AP6" s="88"/>
      <c r="AQ6" s="89"/>
      <c r="AR6" s="84" t="s">
        <v>17</v>
      </c>
      <c r="AS6" s="85"/>
      <c r="AT6" s="85"/>
      <c r="AU6" s="86"/>
      <c r="AV6" s="90" t="s">
        <v>15</v>
      </c>
      <c r="AW6" s="91"/>
      <c r="AX6" s="91"/>
      <c r="AY6" s="92"/>
      <c r="AZ6" s="87" t="s">
        <v>16</v>
      </c>
      <c r="BA6" s="88"/>
      <c r="BB6" s="88"/>
      <c r="BC6" s="89"/>
      <c r="BD6" s="84" t="s">
        <v>17</v>
      </c>
      <c r="BE6" s="85"/>
      <c r="BF6" s="85"/>
      <c r="BG6" s="86"/>
      <c r="BH6" s="90" t="s">
        <v>15</v>
      </c>
      <c r="BI6" s="91"/>
      <c r="BJ6" s="91"/>
      <c r="BK6" s="92"/>
      <c r="BL6" s="87" t="s">
        <v>16</v>
      </c>
      <c r="BM6" s="88"/>
      <c r="BN6" s="88"/>
      <c r="BO6" s="89"/>
      <c r="BP6" s="84" t="s">
        <v>17</v>
      </c>
      <c r="BQ6" s="85"/>
      <c r="BR6" s="85"/>
      <c r="BS6" s="86"/>
      <c r="BT6" s="90" t="s">
        <v>15</v>
      </c>
      <c r="BU6" s="91"/>
      <c r="BV6" s="91"/>
      <c r="BW6" s="92"/>
      <c r="BX6" s="87" t="s">
        <v>16</v>
      </c>
      <c r="BY6" s="88"/>
      <c r="BZ6" s="88"/>
      <c r="CA6" s="89"/>
      <c r="CB6" s="84" t="s">
        <v>17</v>
      </c>
      <c r="CC6" s="85"/>
      <c r="CD6" s="85"/>
      <c r="CE6" s="86"/>
      <c r="CF6" s="90" t="s">
        <v>15</v>
      </c>
      <c r="CG6" s="91"/>
      <c r="CH6" s="91"/>
      <c r="CI6" s="92"/>
      <c r="CJ6" s="87" t="s">
        <v>16</v>
      </c>
      <c r="CK6" s="88"/>
      <c r="CL6" s="88"/>
      <c r="CM6" s="89"/>
      <c r="CN6" s="84" t="s">
        <v>17</v>
      </c>
      <c r="CO6" s="85"/>
      <c r="CP6" s="85"/>
      <c r="CQ6" s="86"/>
      <c r="CR6" s="99">
        <v>800</v>
      </c>
      <c r="CS6" s="100"/>
      <c r="CT6" s="100"/>
      <c r="CU6" s="101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119"/>
      <c r="B7" s="119"/>
      <c r="C7" s="119"/>
      <c r="D7" s="119"/>
      <c r="E7" s="122"/>
      <c r="F7" s="119"/>
      <c r="G7" s="122"/>
      <c r="H7" s="105">
        <v>75</v>
      </c>
      <c r="I7" s="106"/>
      <c r="J7" s="106"/>
      <c r="K7" s="107"/>
      <c r="L7" s="87">
        <v>25</v>
      </c>
      <c r="M7" s="88"/>
      <c r="N7" s="88"/>
      <c r="O7" s="89"/>
      <c r="P7" s="93">
        <v>100</v>
      </c>
      <c r="Q7" s="94"/>
      <c r="R7" s="94"/>
      <c r="S7" s="95"/>
      <c r="T7" s="90">
        <v>75</v>
      </c>
      <c r="U7" s="91"/>
      <c r="V7" s="91"/>
      <c r="W7" s="92"/>
      <c r="X7" s="108">
        <v>25</v>
      </c>
      <c r="Y7" s="109"/>
      <c r="Z7" s="109"/>
      <c r="AA7" s="110"/>
      <c r="AB7" s="93">
        <v>100</v>
      </c>
      <c r="AC7" s="94"/>
      <c r="AD7" s="94"/>
      <c r="AE7" s="95"/>
      <c r="AF7" s="96">
        <v>100</v>
      </c>
      <c r="AG7" s="97"/>
      <c r="AH7" s="97"/>
      <c r="AI7" s="98"/>
      <c r="AJ7" s="90">
        <v>75</v>
      </c>
      <c r="AK7" s="91"/>
      <c r="AL7" s="91"/>
      <c r="AM7" s="92"/>
      <c r="AN7" s="87">
        <v>25</v>
      </c>
      <c r="AO7" s="88"/>
      <c r="AP7" s="88"/>
      <c r="AQ7" s="89"/>
      <c r="AR7" s="84">
        <v>100</v>
      </c>
      <c r="AS7" s="85"/>
      <c r="AT7" s="85"/>
      <c r="AU7" s="86"/>
      <c r="AV7" s="90">
        <v>75</v>
      </c>
      <c r="AW7" s="91"/>
      <c r="AX7" s="91"/>
      <c r="AY7" s="92"/>
      <c r="AZ7" s="87">
        <v>25</v>
      </c>
      <c r="BA7" s="88"/>
      <c r="BB7" s="88"/>
      <c r="BC7" s="89"/>
      <c r="BD7" s="84">
        <v>100</v>
      </c>
      <c r="BE7" s="85"/>
      <c r="BF7" s="85"/>
      <c r="BG7" s="86"/>
      <c r="BH7" s="90">
        <v>75</v>
      </c>
      <c r="BI7" s="91"/>
      <c r="BJ7" s="91"/>
      <c r="BK7" s="92"/>
      <c r="BL7" s="87">
        <v>25</v>
      </c>
      <c r="BM7" s="88"/>
      <c r="BN7" s="88"/>
      <c r="BO7" s="89"/>
      <c r="BP7" s="84">
        <v>100</v>
      </c>
      <c r="BQ7" s="85"/>
      <c r="BR7" s="85"/>
      <c r="BS7" s="86"/>
      <c r="BT7" s="90">
        <v>100</v>
      </c>
      <c r="BU7" s="91"/>
      <c r="BV7" s="91"/>
      <c r="BW7" s="92"/>
      <c r="BX7" s="87">
        <v>0</v>
      </c>
      <c r="BY7" s="88"/>
      <c r="BZ7" s="88"/>
      <c r="CA7" s="89"/>
      <c r="CB7" s="84">
        <v>100</v>
      </c>
      <c r="CC7" s="85"/>
      <c r="CD7" s="85"/>
      <c r="CE7" s="86"/>
      <c r="CF7" s="90">
        <v>75</v>
      </c>
      <c r="CG7" s="91"/>
      <c r="CH7" s="91"/>
      <c r="CI7" s="92"/>
      <c r="CJ7" s="87">
        <v>25</v>
      </c>
      <c r="CK7" s="88"/>
      <c r="CL7" s="88"/>
      <c r="CM7" s="89"/>
      <c r="CN7" s="84">
        <v>100</v>
      </c>
      <c r="CO7" s="85"/>
      <c r="CP7" s="85"/>
      <c r="CQ7" s="86"/>
      <c r="CR7" s="102"/>
      <c r="CS7" s="103"/>
      <c r="CT7" s="103"/>
      <c r="CU7" s="104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120"/>
      <c r="B8" s="120"/>
      <c r="C8" s="120"/>
      <c r="D8" s="120"/>
      <c r="E8" s="123"/>
      <c r="F8" s="120"/>
      <c r="G8" s="123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751704001</v>
      </c>
      <c r="C9" s="68" t="s">
        <v>47</v>
      </c>
      <c r="D9" s="14" t="s">
        <v>48</v>
      </c>
      <c r="E9" s="14" t="s">
        <v>49</v>
      </c>
      <c r="F9" s="15" t="s">
        <v>50</v>
      </c>
      <c r="G9" s="14"/>
      <c r="H9">
        <v>39</v>
      </c>
      <c r="I9" s="17">
        <f>H9/75*100</f>
        <v>52</v>
      </c>
      <c r="J9" s="18" t="str">
        <f t="shared" ref="J9:J72" si="0">IF(I9&gt;=90,"A+",IF(I9&gt;=80,"A",IF(I9&gt;=70,"B+",IF(I9&gt;=60,"B",IF(I9&gt;=50,"C+",IF(I9&gt;=40,"C",IF(I9&gt;=30,"D+",IF(I9&gt;=20,"D",IF(I9&gt;0,"E","-")))))))))</f>
        <v>C+</v>
      </c>
      <c r="K9" s="18" t="str">
        <f t="shared" ref="K9:K79" si="1">IF(I9&gt;=90,"4.0",IF(I9&gt;=80,"3.6",IF(I9&gt;=70,"3.2",IF(I9&gt;=60,"2.8",IF(I9&gt;=50,"2.4",IF(I9&gt;=40,"2.0",IF(I9&gt;=30,"1.6",IF(I9&gt;=20,"1.2",IF(I9&gt;0,"0.8","-")))))))))</f>
        <v>2.4</v>
      </c>
      <c r="L9" s="77">
        <v>23</v>
      </c>
      <c r="M9" s="16">
        <f>L9/25*100</f>
        <v>92</v>
      </c>
      <c r="N9" s="18" t="str">
        <f t="shared" ref="N9:N38" si="2">IF(M9&gt;=90,"A+",IF(M9&gt;=80,"A",IF(M9&gt;=70,"B+",IF(M9&gt;=60,"B",IF(M9&gt;=50,"C+",IF(M9&gt;=40,"C",IF(M9&gt;=30,"D+",IF(M9&gt;=20,"D",IF(M9&gt;0,"E","-")))))))))</f>
        <v>A+</v>
      </c>
      <c r="O9" s="18" t="str">
        <f t="shared" ref="O9:O38" si="3">IF(M9&gt;=90,"4.0",IF(M9&gt;=80,"3.6",IF(M9&gt;=70,"3.2",IF(M9&gt;=60,"2.8",IF(M9&gt;=50,"2.4",IF(M9&gt;=40,"2.0",IF(M9&gt;=30,"1.6",IF(M9&gt;=20,"1.2",IF(M9&gt;0,"0.8","-")))))))))</f>
        <v>4.0</v>
      </c>
      <c r="P9" s="21">
        <f>H9+L9</f>
        <v>62</v>
      </c>
      <c r="Q9" s="21">
        <f>P9/100*100</f>
        <v>62</v>
      </c>
      <c r="R9" s="22" t="str">
        <f>IF(Q9&gt;=90,"A+",IF(Q9&gt;=80,"A",IF(Q9&gt;=70,"B+",IF(Q9&gt;=60,"B",IF(Q9&gt;=50,"C+",IF(Q9&gt;=40,"C",IF(Q9&gt;=30,"D+",IF(Q9&gt;=20,"D",IF(Q9&gt;0,"E","-")))))))))</f>
        <v>B</v>
      </c>
      <c r="S9" s="18" t="str">
        <f t="shared" ref="S9:S72" si="4">IF(Q9&gt;=90,"4.0",IF(Q9&gt;=80,"3.6",IF(Q9&gt;=70,"3.2",IF(Q9&gt;=60,"2.8",IF(Q9&gt;=50,"2.4",IF(Q9&gt;=40,"2.0",IF(Q9&gt;=30,"1.6",IF(Q9&gt;=20,"1.2",IF(Q9&gt;0,"0.8","-")))))))))</f>
        <v>2.8</v>
      </c>
      <c r="T9">
        <v>20</v>
      </c>
      <c r="U9" s="23">
        <f>T9/75*100</f>
        <v>26.666666666666668</v>
      </c>
      <c r="V9" s="18" t="str">
        <f t="shared" ref="V9:V79" si="5">IF(U9&gt;=90,"A+",IF(U9&gt;=80,"A",IF(U9&gt;=70,"B+",IF(U9&gt;=60,"B",IF(U9&gt;=50,"C+",IF(U9&gt;=40,"C",IF(U9&gt;=30,"D+",IF(U9&gt;=20,"D",IF(U9&gt;0,"E","-")))))))))</f>
        <v>D</v>
      </c>
      <c r="W9" s="18" t="str">
        <f t="shared" ref="W9:W79" si="6">IF(U9&gt;=90,"4.0",IF(U9&gt;=80,"3.6",IF(U9&gt;=70,"3.2",IF(U9&gt;=60,"2.8",IF(U9&gt;=50,"2.4",IF(U9&gt;=40,"2.0",IF(U9&gt;=30,"1.6",IF(U9&gt;=20,"1.2",IF(U9&gt;0,"0.8","-")))))))))</f>
        <v>1.2</v>
      </c>
      <c r="X9" s="77">
        <v>23</v>
      </c>
      <c r="Y9" s="16">
        <f>X9/25*100</f>
        <v>92</v>
      </c>
      <c r="Z9" s="18" t="str">
        <f t="shared" ref="Z9:Z38" si="7">IF(Y9&gt;=90,"A+",IF(Y9&gt;=80,"A",IF(Y9&gt;=70,"B+",IF(Y9&gt;=60,"B",IF(Y9&gt;=50,"C+",IF(Y9&gt;=40,"C",IF(Y9&gt;=30,"D+",IF(Y9&gt;=20,"D",IF(Y9&gt;0,"E","-")))))))))</f>
        <v>A+</v>
      </c>
      <c r="AA9" s="18" t="str">
        <f t="shared" ref="AA9:AA38" si="8">IF(Y9&gt;=90,"4.0",IF(Y9&gt;=80,"3.6",IF(Y9&gt;=70,"3.2",IF(Y9&gt;=60,"2.8",IF(Y9&gt;=50,"2.4",IF(Y9&gt;=40,"2.0",IF(Y9&gt;=30,"1.6",IF(Y9&gt;=20,"1.2",IF(Y9&gt;0,"0.8","-")))))))))</f>
        <v>4.0</v>
      </c>
      <c r="AB9" s="21">
        <f>T9+X9</f>
        <v>43</v>
      </c>
      <c r="AC9" s="21">
        <f>AB9/100*100</f>
        <v>43</v>
      </c>
      <c r="AD9" s="22" t="str">
        <f>IF(AC9&gt;=90,"A+",IF(AC9&gt;=80,"A",IF(AC9&gt;=70,"B+",IF(AC9&gt;=60,"B",IF(AC9&gt;=50,"C+",IF(AC9&gt;=40,"C",IF(AC9&gt;=30,"D+",IF(AC9&gt;=20,"D",IF(AC9&gt;0,"E","-")))))))))</f>
        <v>C</v>
      </c>
      <c r="AE9" s="18" t="str">
        <f t="shared" ref="AE9:AE79" si="9">IF(AC9&gt;=90,"4.0",IF(AC9&gt;=80,"3.6",IF(AC9&gt;=70,"3.2",IF(AC9&gt;=60,"2.8",IF(AC9&gt;=50,"2.4",IF(AC9&gt;=40,"2.0",IF(AC9&gt;=30,"1.6",IF(AC9&gt;=20,"1.2",IF(AC9&gt;0,"0.8","-")))))))))</f>
        <v>2.0</v>
      </c>
      <c r="AF9">
        <v>9</v>
      </c>
      <c r="AG9" s="16">
        <f>AF9/100*100</f>
        <v>9</v>
      </c>
      <c r="AH9" s="22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79" si="10">IF(AG9&gt;=90,"4.0",IF(AG9&gt;=80,"3.6",IF(AG9&gt;=70,"3.2",IF(AG9&gt;=60,"2.8",IF(AG9&gt;=50,"2.4",IF(AG9&gt;=40,"2.0",IF(AG9&gt;=30,"1.6",IF(AG9&gt;=20,"1.2",IF(AG9&gt;0,"0.8","-")))))))))</f>
        <v>0.8</v>
      </c>
      <c r="AJ9">
        <v>40</v>
      </c>
      <c r="AK9" s="23">
        <f>AJ9/75*100</f>
        <v>53.333333333333336</v>
      </c>
      <c r="AL9" s="18" t="str">
        <f t="shared" ref="AL9:AL79" si="11">IF(AK9&gt;=90,"A+",IF(AK9&gt;=80,"A",IF(AK9&gt;=70,"B+",IF(AK9&gt;=60,"B",IF(AK9&gt;=50,"C+",IF(AK9&gt;=40,"C",IF(AK9&gt;=30,"D+",IF(AK9&gt;=20,"D",IF(AK9&gt;0,"E","-")))))))))</f>
        <v>C+</v>
      </c>
      <c r="AM9" s="18" t="str">
        <f t="shared" ref="AM9:AM79" si="12">IF(AK9&gt;=90,"4.0",IF(AK9&gt;=80,"3.6",IF(AK9&gt;=70,"3.2",IF(AK9&gt;=60,"2.8",IF(AK9&gt;=50,"2.4",IF(AK9&gt;=40,"2.0",IF(AK9&gt;=30,"1.6",IF(AK9&gt;=20,"1.2",IF(AK9&gt;0,"0.8","-")))))))))</f>
        <v>2.4</v>
      </c>
      <c r="AN9" s="77">
        <v>23</v>
      </c>
      <c r="AO9" s="16">
        <f>AN9/25*100</f>
        <v>92</v>
      </c>
      <c r="AP9" s="18" t="str">
        <f t="shared" ref="AP9:AP38" si="13">IF(AO9&gt;=90,"A+",IF(AO9&gt;=80,"A",IF(AO9&gt;=70,"B+",IF(AO9&gt;=60,"B",IF(AO9&gt;=50,"C+",IF(AO9&gt;=40,"C",IF(AO9&gt;=30,"D+",IF(AO9&gt;=20,"D",IF(AO9&gt;0,"E","-")))))))))</f>
        <v>A+</v>
      </c>
      <c r="AQ9" s="18" t="str">
        <f t="shared" ref="AQ9:AQ38" si="14">IF(AO9&gt;=90,"4.0",IF(AO9&gt;=80,"3.6",IF(AO9&gt;=70,"3.2",IF(AO9&gt;=60,"2.8",IF(AO9&gt;=50,"2.4",IF(AO9&gt;=40,"2.0",IF(AO9&gt;=30,"1.6",IF(AO9&gt;=20,"1.2",IF(AO9&gt;0,"0.8","-")))))))))</f>
        <v>4.0</v>
      </c>
      <c r="AR9" s="21">
        <f>AJ9+AN9</f>
        <v>63</v>
      </c>
      <c r="AS9" s="21">
        <f>AR9/100*100</f>
        <v>63</v>
      </c>
      <c r="AT9" s="22" t="str">
        <f>IF(AS9&gt;=90,"A+",IF(AS9&gt;=80,"A",IF(AS9&gt;=70,"B+",IF(AS9&gt;=60,"B",IF(AS9&gt;=50,"C+",IF(AS9&gt;=40,"C",IF(AS9&gt;=30,"D+",IF(AS9&gt;=20,"D",IF(AS9&gt;0,"E","-")))))))))</f>
        <v>B</v>
      </c>
      <c r="AU9" s="18" t="str">
        <f t="shared" ref="AU9:AU79" si="15">IF(AS9&gt;=90,"4.0",IF(AS9&gt;=80,"3.6",IF(AS9&gt;=70,"3.2",IF(AS9&gt;=60,"2.8",IF(AS9&gt;=50,"2.4",IF(AS9&gt;=40,"2.0",IF(AS9&gt;=30,"1.6",IF(AS9&gt;=20,"1.2",IF(AS9&gt;0,"0.8","-")))))))))</f>
        <v>2.8</v>
      </c>
      <c r="AV9">
        <v>28</v>
      </c>
      <c r="AW9" s="23">
        <f t="shared" ref="AW9:AW40" si="16">AV9/75*100</f>
        <v>37.333333333333336</v>
      </c>
      <c r="AX9" s="18" t="str">
        <f t="shared" ref="AX9:AX72" si="17">IF(AW9&gt;=90,"A+",IF(AW9&gt;=80,"A",IF(AW9&gt;=70,"B+",IF(AW9&gt;=60,"B",IF(AW9&gt;=50,"C+",IF(AW9&gt;=40,"C",IF(AW9&gt;=30,"D+",IF(AW9&gt;=20,"D",IF(AW9&gt;0,"E","-")))))))))</f>
        <v>D+</v>
      </c>
      <c r="AY9" s="18" t="str">
        <f t="shared" ref="AY9:AY72" si="18">IF(AW9&gt;=90,"4.0",IF(AW9&gt;=80,"3.6",IF(AW9&gt;=70,"3.2",IF(AW9&gt;=60,"2.8",IF(AW9&gt;=50,"2.4",IF(AW9&gt;=40,"2.0",IF(AW9&gt;=30,"1.6",IF(AW9&gt;=20,"1.2",IF(AW9&gt;0,"0.8","-")))))))))</f>
        <v>1.6</v>
      </c>
      <c r="AZ9" s="77">
        <v>24</v>
      </c>
      <c r="BA9" s="16">
        <f>AZ9/25*100</f>
        <v>96</v>
      </c>
      <c r="BB9" s="18" t="str">
        <f t="shared" ref="BB9:BB38" si="19">IF(BA9&gt;=90,"A+",IF(BA9&gt;=80,"A",IF(BA9&gt;=70,"B+",IF(BA9&gt;=60,"B",IF(BA9&gt;=50,"C+",IF(BA9&gt;=40,"C",IF(BA9&gt;=30,"D+",IF(BA9&gt;=20,"D",IF(BA9&gt;0,"E","-")))))))))</f>
        <v>A+</v>
      </c>
      <c r="BC9" s="18" t="str">
        <f t="shared" ref="BC9:BC38" si="20">IF(BA9&gt;=90,"4.0",IF(BA9&gt;=80,"3.6",IF(BA9&gt;=70,"3.2",IF(BA9&gt;=60,"2.8",IF(BA9&gt;=50,"2.4",IF(BA9&gt;=40,"2.0",IF(BA9&gt;=30,"1.6",IF(BA9&gt;=20,"1.2",IF(BA9&gt;0,"0.8","-")))))))))</f>
        <v>4.0</v>
      </c>
      <c r="BD9" s="21">
        <f t="shared" ref="BD9:BD38" si="21">AV9+AZ9</f>
        <v>52</v>
      </c>
      <c r="BE9" s="21">
        <f>BD9/100*100</f>
        <v>52</v>
      </c>
      <c r="BF9" s="22" t="str">
        <f>IF(BE9&gt;=90,"A+",IF(BE9&gt;=80,"A",IF(BE9&gt;=70,"B+",IF(BE9&gt;=60,"B",IF(BE9&gt;=50,"C+",IF(BE9&gt;=40,"C",IF(BE9&gt;=30,"D+",IF(BE9&gt;=20,"D",IF(BE9&gt;0,"E","-")))))))))</f>
        <v>C+</v>
      </c>
      <c r="BG9" s="18" t="str">
        <f t="shared" ref="BG9:BG38" si="22">IF(BE9&gt;=90,"4.0",IF(BE9&gt;=80,"3.6",IF(BE9&gt;=70,"3.2",IF(BE9&gt;=60,"2.8",IF(BE9&gt;=50,"2.4",IF(BE9&gt;=40,"2.0",IF(BE9&gt;=30,"1.6",IF(BE9&gt;=20,"1.2",IF(BE9&gt;0,"0.8","-")))))))))</f>
        <v>2.4</v>
      </c>
      <c r="BH9">
        <v>39</v>
      </c>
      <c r="BI9" s="23">
        <f>BH9/75*100</f>
        <v>52</v>
      </c>
      <c r="BJ9" s="18" t="str">
        <f t="shared" ref="BJ9:BJ79" si="23">IF(BI9&gt;=90,"A+",IF(BI9&gt;=80,"A",IF(BI9&gt;=70,"B+",IF(BI9&gt;=60,"B",IF(BI9&gt;=50,"C+",IF(BI9&gt;=40,"C",IF(BI9&gt;=30,"D+",IF(BI9&gt;=20,"D",IF(BI9&gt;0,"E","-")))))))))</f>
        <v>C+</v>
      </c>
      <c r="BK9" s="18" t="str">
        <f t="shared" ref="BK9:BK79" si="24">IF(BI9&gt;=90,"4.0",IF(BI9&gt;=80,"3.6",IF(BI9&gt;=70,"3.2",IF(BI9&gt;=60,"2.8",IF(BI9&gt;=50,"2.4",IF(BI9&gt;=40,"2.0",IF(BI9&gt;=30,"1.6",IF(BI9&gt;=20,"1.2",IF(BI9&gt;0,"0.8","-")))))))))</f>
        <v>2.4</v>
      </c>
      <c r="BL9" s="77">
        <v>23</v>
      </c>
      <c r="BM9" s="19">
        <f>BL9/25*100</f>
        <v>92</v>
      </c>
      <c r="BN9" s="18" t="str">
        <f t="shared" ref="BN9:BN38" si="25">IF(BM9&gt;=90,"A+",IF(BM9&gt;=80,"A",IF(BM9&gt;=70,"B+",IF(BM9&gt;=60,"B",IF(BM9&gt;=50,"C+",IF(BM9&gt;=40,"C",IF(BM9&gt;=30,"D+",IF(BM9&gt;=20,"D",IF(BM9&gt;0,"E","-")))))))))</f>
        <v>A+</v>
      </c>
      <c r="BO9" s="18" t="str">
        <f t="shared" ref="BO9:BO38" si="26">IF(BM9&gt;=90,"4.0",IF(BM9&gt;=80,"3.6",IF(BM9&gt;=70,"3.2",IF(BM9&gt;=60,"2.8",IF(BM9&gt;=50,"2.4",IF(BM9&gt;=40,"2.0",IF(BM9&gt;=30,"1.6",IF(BM9&gt;=20,"1.2",IF(BM9&gt;0,"0.8","-")))))))))</f>
        <v>4.0</v>
      </c>
      <c r="BP9" s="21">
        <f>BH9+BL9</f>
        <v>62</v>
      </c>
      <c r="BQ9" s="21">
        <f>BP9/100*100</f>
        <v>62</v>
      </c>
      <c r="BR9" s="22" t="str">
        <f>IF(BQ9&gt;=90,"A+",IF(BQ9&gt;=80,"A",IF(BQ9&gt;=70,"B+",IF(BQ9&gt;=60,"B",IF(BQ9&gt;=50,"C+",IF(BQ9&gt;=40,"C",IF(BQ9&gt;=30,"D+",IF(BQ9&gt;=20,"D",IF(BQ9&gt;0,"E","-")))))))))</f>
        <v>B</v>
      </c>
      <c r="BS9" s="18" t="str">
        <f t="shared" ref="BS9:BS79" si="27">IF(BQ9&gt;=90,"4.0",IF(BQ9&gt;=80,"3.6",IF(BQ9&gt;=70,"3.2",IF(BQ9&gt;=60,"2.8",IF(BQ9&gt;=50,"2.4",IF(BQ9&gt;=40,"2.0",IF(BQ9&gt;=30,"1.6",IF(BQ9&gt;=20,"1.2",IF(BQ9&gt;0,"0.8","-")))))))))</f>
        <v>2.8</v>
      </c>
      <c r="BT9">
        <v>48</v>
      </c>
      <c r="BU9" s="23">
        <f>BT9/100*100</f>
        <v>48</v>
      </c>
      <c r="BV9" s="18" t="str">
        <f t="shared" ref="BV9:BV72" si="28">IF(BU9&gt;=90,"A+",IF(BU9&gt;=80,"A",IF(BU9&gt;=70,"B+",IF(BU9&gt;=60,"B",IF(BU9&gt;=50,"C+",IF(BU9&gt;=40,"C",IF(BU9&gt;=30,"D+",IF(BU9&gt;=20,"D",IF(BU9&gt;0,"E","-")))))))))</f>
        <v>C</v>
      </c>
      <c r="BW9" s="18" t="str">
        <f>IF(BU9&gt;=90,"4.0",IF(BU9&gt;=80,"3.6",IF(BU9&gt;=70,"3.2",IF(BU9&gt;=60,"2.8",IF(BU9&gt;=50,"2.4",IF(BU9&gt;=40,"2.0",IF(BU9&gt;=30,"1.6",IF(BU9&gt;=20,"1.2",IF(BU9&gt;0,"0.8","-")))))))))</f>
        <v>2.0</v>
      </c>
      <c r="BX9" s="16"/>
      <c r="BY9" s="19">
        <f>BX9/7.5*100</f>
        <v>0</v>
      </c>
      <c r="BZ9" s="18" t="str">
        <f t="shared" ref="BZ9:BZ10" si="29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30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48</v>
      </c>
      <c r="CC9" s="21">
        <f>CB9/100*100</f>
        <v>48</v>
      </c>
      <c r="CD9" s="22" t="str">
        <f>IF(CC9&gt;=90,"A+",IF(CC9&gt;=80,"A",IF(CC9&gt;=70,"B+",IF(CC9&gt;=60,"B",IF(CC9&gt;=50,"C+",IF(CC9&gt;=40,"C",IF(CC9&gt;=30,"D+",IF(CC9&gt;=20,"D",IF(CC9&gt;0,"E","-")))))))))</f>
        <v>C</v>
      </c>
      <c r="CE9" s="18" t="str">
        <f t="shared" ref="CE9:CE72" si="31">IF(CC9&gt;=90,"4.0",IF(CC9&gt;=80,"3.6",IF(CC9&gt;=70,"3.2",IF(CC9&gt;=60,"2.8",IF(CC9&gt;=50,"2.4",IF(CC9&gt;=40,"2.0",IF(CC9&gt;=30,"1.6",IF(CC9&gt;=20,"1.2",IF(CC9&gt;0,"0.8","-")))))))))</f>
        <v>2.0</v>
      </c>
      <c r="CF9">
        <v>30</v>
      </c>
      <c r="CG9" s="23">
        <f>CF9/75*100</f>
        <v>40</v>
      </c>
      <c r="CH9" s="18" t="str">
        <f t="shared" ref="CH9:CH41" si="32">IF(CG9&gt;=90,"A+",IF(CG9&gt;=80,"A",IF(CG9&gt;=70,"B+",IF(CG9&gt;=60,"B",IF(CG9&gt;=50,"C+",IF(CG9&gt;=40,"C",IF(CG9&gt;=30,"D+",IF(CG9&gt;=20,"D",IF(CG9&gt;0,"E","-")))))))))</f>
        <v>C</v>
      </c>
      <c r="CI9" s="18" t="str">
        <f t="shared" ref="CI9:CI41" si="33">IF(CG9&gt;=90,"4.0",IF(CG9&gt;=80,"3.6",IF(CG9&gt;=70,"3.2",IF(CG9&gt;=60,"2.8",IF(CG9&gt;=50,"2.4",IF(CG9&gt;=40,"2.0",IF(CG9&gt;=30,"1.6",IF(CG9&gt;=20,"1.2",IF(CG9&gt;0,"0.8","-")))))))))</f>
        <v>2.0</v>
      </c>
      <c r="CJ9" s="77">
        <v>24</v>
      </c>
      <c r="CK9" s="19">
        <f>CJ9/25*100</f>
        <v>96</v>
      </c>
      <c r="CL9" s="18" t="str">
        <f t="shared" ref="CL9:CL38" si="34">IF(CK9&gt;=90,"A+",IF(CK9&gt;=80,"A",IF(CK9&gt;=70,"B+",IF(CK9&gt;=60,"B",IF(CK9&gt;=50,"C+",IF(CK9&gt;=40,"C",IF(CK9&gt;=30,"D+",IF(CK9&gt;=20,"D",IF(CK9&gt;0,"E","-")))))))))</f>
        <v>A+</v>
      </c>
      <c r="CM9" s="18" t="str">
        <f t="shared" ref="CM9:CM38" si="35">IF(CK9&gt;=90,"4.0",IF(CK9&gt;=80,"3.6",IF(CK9&gt;=70,"3.2",IF(CK9&gt;=60,"2.8",IF(CK9&gt;=50,"2.4",IF(CK9&gt;=40,"2.0",IF(CK9&gt;=30,"1.6",IF(CK9&gt;=20,"1.2",IF(CK9&gt;0,"0.8","-")))))))))</f>
        <v>4.0</v>
      </c>
      <c r="CN9" s="21">
        <f>CF9+CJ9</f>
        <v>54</v>
      </c>
      <c r="CO9" s="21">
        <f>CN9/100*100</f>
        <v>54</v>
      </c>
      <c r="CP9" s="22" t="str">
        <f>IF(CO9&gt;=90,"A+",IF(CO9&gt;=80,"A",IF(CO9&gt;=70,"B+",IF(CO9&gt;=60,"B",IF(CO9&gt;=50,"C+",IF(CO9&gt;=40,"C",IF(CO9&gt;=30,"D+",IF(CO9&gt;=20,"D",IF(CO9&gt;0,"E","-")))))))))</f>
        <v>C+</v>
      </c>
      <c r="CQ9" s="18" t="str">
        <f t="shared" ref="CQ9:CQ72" si="36">IF(CO9&gt;=90,"4.0",IF(CO9&gt;=80,"3.6",IF(CO9&gt;=70,"3.2",IF(CO9&gt;=60,"2.8",IF(CO9&gt;=50,"2.4",IF(CO9&gt;=40,"2.0",IF(CO9&gt;=30,"1.6",IF(CO9&gt;=20,"1.2",IF(CO9&gt;0,"0.8","-")))))))))</f>
        <v>2.4</v>
      </c>
      <c r="CR9" s="26">
        <f t="shared" ref="CR9:CR40" si="37">P9+AB9+AF9+AR9+BD9+BP9+CB9+CN9</f>
        <v>393</v>
      </c>
      <c r="CS9" s="26">
        <f>CR9/800*100</f>
        <v>49.125</v>
      </c>
      <c r="CT9" s="27" t="str">
        <f t="shared" ref="CT9:CT72" si="38">IF(CS9&gt;=90,"A+",IF(CS9&gt;=80,"A",IF(CS9&gt;=70,"B+",IF(CS9&gt;=60,"B",IF(CS9&gt;=50,"C+",IF(CS9&gt;=40,"C",IF(CS9&gt;=30,"D+",IF(CS9&gt;=20,"D",IF(CS9&gt;0,"E","-")))))))))</f>
        <v>C</v>
      </c>
      <c r="CU9" s="28">
        <f t="shared" ref="CU9:CU40" si="39">(S9*4+AE9*4+AI9*4+AU9*4+BG9*4+BS9*4+CE9*4+CQ9*4)/32</f>
        <v>2.2499999999999996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751704002</v>
      </c>
      <c r="C10" s="68" t="s">
        <v>51</v>
      </c>
      <c r="D10" s="30" t="s">
        <v>52</v>
      </c>
      <c r="E10" s="30" t="s">
        <v>53</v>
      </c>
      <c r="F10" s="31" t="s">
        <v>54</v>
      </c>
      <c r="G10" s="30"/>
      <c r="H10">
        <v>45</v>
      </c>
      <c r="I10" s="17">
        <f t="shared" ref="I10:I79" si="40">H10/75*100</f>
        <v>60</v>
      </c>
      <c r="J10" s="18" t="str">
        <f t="shared" si="0"/>
        <v>B</v>
      </c>
      <c r="K10" s="18" t="str">
        <f t="shared" si="1"/>
        <v>2.8</v>
      </c>
      <c r="L10" s="77">
        <v>24</v>
      </c>
      <c r="M10" s="16">
        <f t="shared" ref="M10:M38" si="41">L10/25*100</f>
        <v>96</v>
      </c>
      <c r="N10" s="18" t="str">
        <f t="shared" si="2"/>
        <v>A+</v>
      </c>
      <c r="O10" s="18" t="str">
        <f t="shared" si="3"/>
        <v>4.0</v>
      </c>
      <c r="P10" s="21">
        <f>H10+L10</f>
        <v>69</v>
      </c>
      <c r="Q10" s="21">
        <f t="shared" ref="Q10:Q38" si="42">P10/100*100</f>
        <v>69</v>
      </c>
      <c r="R10" s="22" t="str">
        <f t="shared" ref="R10:R38" si="43">IF(Q10&gt;=90,"A+",IF(Q10&gt;=80,"A",IF(Q10&gt;=70,"B+",IF(Q10&gt;=60,"B",IF(Q10&gt;=50,"C+",IF(Q10&gt;=40,"C",IF(Q10&gt;=30,"D+",IF(Q10&gt;=20,"D",IF(Q10&gt;0,"E","-")))))))))</f>
        <v>B</v>
      </c>
      <c r="S10" s="18" t="str">
        <f t="shared" si="4"/>
        <v>2.8</v>
      </c>
      <c r="T10">
        <v>50</v>
      </c>
      <c r="U10" s="23">
        <f t="shared" ref="U10:U79" si="44">T10/75*100</f>
        <v>66.666666666666657</v>
      </c>
      <c r="V10" s="18" t="str">
        <f t="shared" si="5"/>
        <v>B</v>
      </c>
      <c r="W10" s="18" t="str">
        <f t="shared" si="6"/>
        <v>2.8</v>
      </c>
      <c r="X10" s="77">
        <v>24</v>
      </c>
      <c r="Y10" s="16">
        <f t="shared" ref="Y10:Y38" si="45">X10/25*100</f>
        <v>96</v>
      </c>
      <c r="Z10" s="18" t="str">
        <f t="shared" si="7"/>
        <v>A+</v>
      </c>
      <c r="AA10" s="18" t="str">
        <f t="shared" si="8"/>
        <v>4.0</v>
      </c>
      <c r="AB10" s="21">
        <f>T10+X10</f>
        <v>74</v>
      </c>
      <c r="AC10" s="21">
        <f t="shared" ref="AC10:AC79" si="46">AB10/100*100</f>
        <v>74</v>
      </c>
      <c r="AD10" s="22" t="str">
        <f t="shared" ref="AD10:AD79" si="47">IF(AC10&gt;=90,"A+",IF(AC10&gt;=80,"A",IF(AC10&gt;=70,"B+",IF(AC10&gt;=60,"B",IF(AC10&gt;=50,"C+",IF(AC10&gt;=40,"C",IF(AC10&gt;=30,"D+",IF(AC10&gt;=20,"D",IF(AC10&gt;0,"E","-")))))))))</f>
        <v>B+</v>
      </c>
      <c r="AE10" s="18" t="str">
        <f t="shared" si="9"/>
        <v>3.2</v>
      </c>
      <c r="AF10">
        <v>52</v>
      </c>
      <c r="AG10" s="16">
        <f t="shared" ref="AG10:AG79" si="48">AF10/100*100</f>
        <v>52</v>
      </c>
      <c r="AH10" s="22" t="str">
        <f t="shared" ref="AH10:AH79" si="49">IF(AG10&gt;=90,"A+",IF(AG10&gt;=80,"A",IF(AG10&gt;=70,"B+",IF(AG10&gt;=60,"B",IF(AG10&gt;=50,"C+",IF(AG10&gt;=40,"C",IF(AG10&gt;=30,"D+",IF(AG10&gt;=20,"D",IF(AG10&gt;0,"E","-")))))))))</f>
        <v>C+</v>
      </c>
      <c r="AI10" s="18" t="str">
        <f t="shared" si="10"/>
        <v>2.4</v>
      </c>
      <c r="AJ10">
        <v>43</v>
      </c>
      <c r="AK10" s="23">
        <f t="shared" ref="AK10:AK79" si="50">AJ10/75*100</f>
        <v>57.333333333333336</v>
      </c>
      <c r="AL10" s="18" t="str">
        <f t="shared" si="11"/>
        <v>C+</v>
      </c>
      <c r="AM10" s="18" t="str">
        <f t="shared" si="12"/>
        <v>2.4</v>
      </c>
      <c r="AN10" s="77">
        <v>25</v>
      </c>
      <c r="AO10" s="16">
        <f t="shared" ref="AO10:AO38" si="51">AN10/25*100</f>
        <v>100</v>
      </c>
      <c r="AP10" s="18" t="str">
        <f t="shared" si="13"/>
        <v>A+</v>
      </c>
      <c r="AQ10" s="18" t="str">
        <f t="shared" si="14"/>
        <v>4.0</v>
      </c>
      <c r="AR10" s="21">
        <f>AJ10+AN10</f>
        <v>68</v>
      </c>
      <c r="AS10" s="21">
        <f t="shared" ref="AS10:AS79" si="52">AR10/100*100</f>
        <v>68</v>
      </c>
      <c r="AT10" s="22" t="str">
        <f t="shared" ref="AT10:AT79" si="53">IF(AS10&gt;=90,"A+",IF(AS10&gt;=80,"A",IF(AS10&gt;=70,"B+",IF(AS10&gt;=60,"B",IF(AS10&gt;=50,"C+",IF(AS10&gt;=40,"C",IF(AS10&gt;=30,"D+",IF(AS10&gt;=20,"D",IF(AS10&gt;0,"E","-")))))))))</f>
        <v>B</v>
      </c>
      <c r="AU10" s="18" t="str">
        <f t="shared" si="15"/>
        <v>2.8</v>
      </c>
      <c r="AV10">
        <v>30</v>
      </c>
      <c r="AW10" s="23">
        <f t="shared" si="16"/>
        <v>40</v>
      </c>
      <c r="AX10" s="18" t="str">
        <f t="shared" si="17"/>
        <v>C</v>
      </c>
      <c r="AY10" s="18" t="str">
        <f t="shared" si="18"/>
        <v>2.0</v>
      </c>
      <c r="AZ10" s="77">
        <v>25</v>
      </c>
      <c r="BA10" s="16">
        <f t="shared" ref="BA10:BA38" si="54">AZ10/25*100</f>
        <v>100</v>
      </c>
      <c r="BB10" s="18" t="str">
        <f t="shared" si="19"/>
        <v>A+</v>
      </c>
      <c r="BC10" s="18" t="str">
        <f t="shared" si="20"/>
        <v>4.0</v>
      </c>
      <c r="BD10" s="21">
        <f t="shared" si="21"/>
        <v>55</v>
      </c>
      <c r="BE10" s="21">
        <f t="shared" ref="BE10:BE38" si="55">BD10/100*100</f>
        <v>55.000000000000007</v>
      </c>
      <c r="BF10" s="22" t="str">
        <f t="shared" ref="BF10:BF38" si="56">IF(BE10&gt;=90,"A+",IF(BE10&gt;=80,"A",IF(BE10&gt;=70,"B+",IF(BE10&gt;=60,"B",IF(BE10&gt;=50,"C+",IF(BE10&gt;=40,"C",IF(BE10&gt;=30,"D+",IF(BE10&gt;=20,"D",IF(BE10&gt;0,"E","-")))))))))</f>
        <v>C+</v>
      </c>
      <c r="BG10" s="18" t="str">
        <f t="shared" si="22"/>
        <v>2.4</v>
      </c>
      <c r="BH10">
        <v>49</v>
      </c>
      <c r="BI10" s="23">
        <f t="shared" ref="BI10:BI79" si="57">BH10/75*100</f>
        <v>65.333333333333329</v>
      </c>
      <c r="BJ10" s="18" t="str">
        <f t="shared" si="23"/>
        <v>B</v>
      </c>
      <c r="BK10" s="18" t="str">
        <f t="shared" si="24"/>
        <v>2.8</v>
      </c>
      <c r="BL10" s="77">
        <v>23</v>
      </c>
      <c r="BM10" s="19">
        <f t="shared" ref="BM10:BM38" si="58">BL10/25*100</f>
        <v>92</v>
      </c>
      <c r="BN10" s="18" t="str">
        <f t="shared" si="25"/>
        <v>A+</v>
      </c>
      <c r="BO10" s="18" t="str">
        <f t="shared" si="26"/>
        <v>4.0</v>
      </c>
      <c r="BP10" s="21">
        <f>BH10+BL10</f>
        <v>72</v>
      </c>
      <c r="BQ10" s="21">
        <f t="shared" ref="BQ10:BQ79" si="59">BP10/100*100</f>
        <v>72</v>
      </c>
      <c r="BR10" s="22" t="str">
        <f t="shared" ref="BR10:BR79" si="60">IF(BQ10&gt;=90,"A+",IF(BQ10&gt;=80,"A",IF(BQ10&gt;=70,"B+",IF(BQ10&gt;=60,"B",IF(BQ10&gt;=50,"C+",IF(BQ10&gt;=40,"C",IF(BQ10&gt;=30,"D+",IF(BQ10&gt;=20,"D",IF(BQ10&gt;0,"E","-")))))))))</f>
        <v>B+</v>
      </c>
      <c r="BS10" s="18" t="str">
        <f t="shared" si="27"/>
        <v>3.2</v>
      </c>
      <c r="BT10">
        <v>66</v>
      </c>
      <c r="BU10" s="23">
        <f t="shared" ref="BU10:BU73" si="61">BT10/100*100</f>
        <v>66</v>
      </c>
      <c r="BV10" s="18" t="str">
        <f t="shared" si="28"/>
        <v>B</v>
      </c>
      <c r="BW10" s="18" t="str">
        <f t="shared" ref="BW10:BW73" si="62">IF(BU10&gt;=90,"4.0",IF(BU10&gt;=80,"3.6",IF(BU10&gt;=70,"3.2",IF(BU10&gt;=60,"2.8",IF(BU10&gt;=50,"2.4",IF(BU10&gt;=40,"2.0",IF(BU10&gt;=30,"1.6",IF(BU10&gt;=20,"1.2",IF(BU10&gt;0,"0.8","-")))))))))</f>
        <v>2.8</v>
      </c>
      <c r="BX10" s="16"/>
      <c r="BY10" s="19">
        <v>0</v>
      </c>
      <c r="BZ10" s="18" t="str">
        <f t="shared" si="29"/>
        <v>-</v>
      </c>
      <c r="CA10" s="18" t="str">
        <f t="shared" si="30"/>
        <v>-</v>
      </c>
      <c r="CB10" s="21">
        <f>BT10+BX10</f>
        <v>66</v>
      </c>
      <c r="CC10" s="21">
        <f t="shared" ref="CC10:CC73" si="63">CB10/100*100</f>
        <v>66</v>
      </c>
      <c r="CD10" s="22" t="str">
        <f t="shared" ref="CD10:CD73" si="64">IF(CC10&gt;=90,"A+",IF(CC10&gt;=80,"A",IF(CC10&gt;=70,"B+",IF(CC10&gt;=60,"B",IF(CC10&gt;=50,"C+",IF(CC10&gt;=40,"C",IF(CC10&gt;=30,"D+",IF(CC10&gt;=20,"D",IF(CC10&gt;0,"E","-")))))))))</f>
        <v>B</v>
      </c>
      <c r="CE10" s="18" t="str">
        <f t="shared" si="31"/>
        <v>2.8</v>
      </c>
      <c r="CF10">
        <v>40</v>
      </c>
      <c r="CG10" s="23">
        <f>CF10/50*100</f>
        <v>80</v>
      </c>
      <c r="CH10" s="18" t="str">
        <f t="shared" si="32"/>
        <v>A</v>
      </c>
      <c r="CI10" s="18" t="str">
        <f t="shared" si="33"/>
        <v>3.6</v>
      </c>
      <c r="CJ10" s="77">
        <v>48</v>
      </c>
      <c r="CK10" s="19">
        <f>CJ10/50*100</f>
        <v>96</v>
      </c>
      <c r="CL10" s="18" t="str">
        <f t="shared" si="34"/>
        <v>A+</v>
      </c>
      <c r="CM10" s="18" t="str">
        <f t="shared" si="35"/>
        <v>4.0</v>
      </c>
      <c r="CN10" s="21">
        <f>CF10+CJ10</f>
        <v>88</v>
      </c>
      <c r="CO10" s="21">
        <f t="shared" ref="CO10:CO73" si="65">CN10/100*100</f>
        <v>88</v>
      </c>
      <c r="CP10" s="22" t="str">
        <f t="shared" ref="CP10:CP73" si="66">IF(CO10&gt;=90,"A+",IF(CO10&gt;=80,"A",IF(CO10&gt;=70,"B+",IF(CO10&gt;=60,"B",IF(CO10&gt;=50,"C+",IF(CO10&gt;=40,"C",IF(CO10&gt;=30,"D+",IF(CO10&gt;=20,"D",IF(CO10&gt;0,"E","-")))))))))</f>
        <v>A</v>
      </c>
      <c r="CQ10" s="18" t="str">
        <f t="shared" si="36"/>
        <v>3.6</v>
      </c>
      <c r="CR10" s="26">
        <f t="shared" si="37"/>
        <v>544</v>
      </c>
      <c r="CS10" s="26">
        <f t="shared" ref="CS10:CS73" si="67">CR10/800*100</f>
        <v>68</v>
      </c>
      <c r="CT10" s="27" t="str">
        <f t="shared" si="38"/>
        <v>B</v>
      </c>
      <c r="CU10" s="28">
        <f t="shared" si="39"/>
        <v>2.9000000000000004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751704003</v>
      </c>
      <c r="C11" s="68" t="s">
        <v>55</v>
      </c>
      <c r="D11" s="30" t="s">
        <v>56</v>
      </c>
      <c r="E11" s="30" t="s">
        <v>57</v>
      </c>
      <c r="F11" s="31" t="s">
        <v>58</v>
      </c>
      <c r="G11" s="30"/>
      <c r="H11">
        <v>24</v>
      </c>
      <c r="I11" s="17">
        <f t="shared" si="40"/>
        <v>32</v>
      </c>
      <c r="J11" s="18" t="str">
        <f t="shared" si="0"/>
        <v>D+</v>
      </c>
      <c r="K11" s="18" t="str">
        <f t="shared" si="1"/>
        <v>1.6</v>
      </c>
      <c r="L11" s="77">
        <v>22</v>
      </c>
      <c r="M11" s="16">
        <f t="shared" si="41"/>
        <v>88</v>
      </c>
      <c r="N11" s="18" t="str">
        <f t="shared" si="2"/>
        <v>A</v>
      </c>
      <c r="O11" s="18" t="str">
        <f t="shared" si="3"/>
        <v>3.6</v>
      </c>
      <c r="P11" s="21">
        <f t="shared" ref="P11:P38" si="68">H11+L11</f>
        <v>46</v>
      </c>
      <c r="Q11" s="21">
        <f t="shared" si="42"/>
        <v>46</v>
      </c>
      <c r="R11" s="22" t="str">
        <f t="shared" si="43"/>
        <v>C</v>
      </c>
      <c r="S11" s="18" t="str">
        <f t="shared" si="4"/>
        <v>2.0</v>
      </c>
      <c r="T11">
        <v>21</v>
      </c>
      <c r="U11" s="23">
        <f t="shared" si="44"/>
        <v>28.000000000000004</v>
      </c>
      <c r="V11" s="18" t="str">
        <f t="shared" si="5"/>
        <v>D</v>
      </c>
      <c r="W11" s="18" t="str">
        <f t="shared" si="6"/>
        <v>1.2</v>
      </c>
      <c r="X11" s="77">
        <v>23</v>
      </c>
      <c r="Y11" s="16">
        <f t="shared" si="45"/>
        <v>92</v>
      </c>
      <c r="Z11" s="18" t="str">
        <f t="shared" si="7"/>
        <v>A+</v>
      </c>
      <c r="AA11" s="18" t="str">
        <f t="shared" si="8"/>
        <v>4.0</v>
      </c>
      <c r="AB11" s="21">
        <f t="shared" ref="AB11:AB79" si="69">T11+X11</f>
        <v>44</v>
      </c>
      <c r="AC11" s="21">
        <f t="shared" si="46"/>
        <v>44</v>
      </c>
      <c r="AD11" s="22" t="str">
        <f t="shared" si="47"/>
        <v>C</v>
      </c>
      <c r="AE11" s="18" t="str">
        <f t="shared" si="9"/>
        <v>2.0</v>
      </c>
      <c r="AF11">
        <v>25</v>
      </c>
      <c r="AG11" s="16">
        <f t="shared" si="48"/>
        <v>25</v>
      </c>
      <c r="AH11" s="22" t="str">
        <f t="shared" si="49"/>
        <v>D</v>
      </c>
      <c r="AI11" s="18" t="str">
        <f t="shared" si="10"/>
        <v>1.2</v>
      </c>
      <c r="AJ11">
        <v>35</v>
      </c>
      <c r="AK11" s="23">
        <f t="shared" si="50"/>
        <v>46.666666666666664</v>
      </c>
      <c r="AL11" s="18" t="str">
        <f t="shared" si="11"/>
        <v>C</v>
      </c>
      <c r="AM11" s="18" t="str">
        <f t="shared" si="12"/>
        <v>2.0</v>
      </c>
      <c r="AN11" s="77">
        <v>24</v>
      </c>
      <c r="AO11" s="16">
        <f t="shared" si="51"/>
        <v>96</v>
      </c>
      <c r="AP11" s="18" t="str">
        <f t="shared" si="13"/>
        <v>A+</v>
      </c>
      <c r="AQ11" s="18" t="str">
        <f t="shared" si="14"/>
        <v>4.0</v>
      </c>
      <c r="AR11" s="21">
        <f t="shared" ref="AR11:AR79" si="70">AJ11+AN11</f>
        <v>59</v>
      </c>
      <c r="AS11" s="21">
        <f t="shared" si="52"/>
        <v>59</v>
      </c>
      <c r="AT11" s="22" t="str">
        <f t="shared" si="53"/>
        <v>C+</v>
      </c>
      <c r="AU11" s="18" t="str">
        <f t="shared" si="15"/>
        <v>2.4</v>
      </c>
      <c r="AV11">
        <v>33</v>
      </c>
      <c r="AW11" s="23">
        <f t="shared" si="16"/>
        <v>44</v>
      </c>
      <c r="AX11" s="18" t="str">
        <f t="shared" si="17"/>
        <v>C</v>
      </c>
      <c r="AY11" s="18" t="str">
        <f t="shared" si="18"/>
        <v>2.0</v>
      </c>
      <c r="AZ11" s="77">
        <v>23</v>
      </c>
      <c r="BA11" s="16">
        <f t="shared" si="54"/>
        <v>92</v>
      </c>
      <c r="BB11" s="18" t="str">
        <f t="shared" si="19"/>
        <v>A+</v>
      </c>
      <c r="BC11" s="18" t="str">
        <f t="shared" si="20"/>
        <v>4.0</v>
      </c>
      <c r="BD11" s="24">
        <f t="shared" si="21"/>
        <v>56</v>
      </c>
      <c r="BE11" s="21">
        <f t="shared" si="55"/>
        <v>56.000000000000007</v>
      </c>
      <c r="BF11" s="22" t="str">
        <f t="shared" si="56"/>
        <v>C+</v>
      </c>
      <c r="BG11" s="18" t="str">
        <f t="shared" si="22"/>
        <v>2.4</v>
      </c>
      <c r="BH11">
        <v>44</v>
      </c>
      <c r="BI11" s="23">
        <f t="shared" si="57"/>
        <v>58.666666666666664</v>
      </c>
      <c r="BJ11" s="18" t="str">
        <f t="shared" si="23"/>
        <v>C+</v>
      </c>
      <c r="BK11" s="18" t="str">
        <f t="shared" si="24"/>
        <v>2.4</v>
      </c>
      <c r="BL11" s="77">
        <v>23</v>
      </c>
      <c r="BM11" s="19">
        <f t="shared" si="58"/>
        <v>92</v>
      </c>
      <c r="BN11" s="18" t="str">
        <f t="shared" si="25"/>
        <v>A+</v>
      </c>
      <c r="BO11" s="18" t="str">
        <f t="shared" si="26"/>
        <v>4.0</v>
      </c>
      <c r="BP11" s="21">
        <f t="shared" ref="BP11:BP79" si="71">BH11+BL11</f>
        <v>67</v>
      </c>
      <c r="BQ11" s="21">
        <f t="shared" si="59"/>
        <v>67</v>
      </c>
      <c r="BR11" s="22" t="str">
        <f t="shared" si="60"/>
        <v>B</v>
      </c>
      <c r="BS11" s="18" t="str">
        <f t="shared" si="27"/>
        <v>2.8</v>
      </c>
      <c r="BT11">
        <v>60</v>
      </c>
      <c r="BU11" s="23">
        <f t="shared" si="61"/>
        <v>60</v>
      </c>
      <c r="BV11" s="18" t="str">
        <f t="shared" si="28"/>
        <v>B</v>
      </c>
      <c r="BW11" s="18" t="str">
        <f t="shared" si="62"/>
        <v>2.8</v>
      </c>
      <c r="BX11" s="16"/>
      <c r="BY11" s="19">
        <f t="shared" ref="BY11:BY38" si="72">BX11/25*100</f>
        <v>0</v>
      </c>
      <c r="BZ11" s="20" t="str">
        <f t="shared" ref="BZ11:BZ38" si="73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38" si="74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74" si="75">BT11+BX11</f>
        <v>60</v>
      </c>
      <c r="CC11" s="21">
        <f t="shared" si="63"/>
        <v>60</v>
      </c>
      <c r="CD11" s="22" t="str">
        <f t="shared" si="64"/>
        <v>B</v>
      </c>
      <c r="CE11" s="18" t="str">
        <f t="shared" si="31"/>
        <v>2.8</v>
      </c>
      <c r="CF11">
        <v>43</v>
      </c>
      <c r="CG11" s="23">
        <f t="shared" ref="CG11:CG41" si="76">CF11/75*100</f>
        <v>57.333333333333336</v>
      </c>
      <c r="CH11" s="18" t="str">
        <f t="shared" si="32"/>
        <v>C+</v>
      </c>
      <c r="CI11" s="18" t="str">
        <f t="shared" si="33"/>
        <v>2.4</v>
      </c>
      <c r="CJ11" s="77">
        <v>23</v>
      </c>
      <c r="CK11" s="19">
        <f t="shared" ref="CK11:CK38" si="77">CJ11/25*100</f>
        <v>92</v>
      </c>
      <c r="CL11" s="18" t="str">
        <f t="shared" si="34"/>
        <v>A+</v>
      </c>
      <c r="CM11" s="18" t="str">
        <f t="shared" si="35"/>
        <v>4.0</v>
      </c>
      <c r="CN11" s="21">
        <f t="shared" ref="CN11:CN74" si="78">CF11+CJ11</f>
        <v>66</v>
      </c>
      <c r="CO11" s="21">
        <f t="shared" si="65"/>
        <v>66</v>
      </c>
      <c r="CP11" s="22" t="str">
        <f t="shared" si="66"/>
        <v>B</v>
      </c>
      <c r="CQ11" s="18" t="str">
        <f t="shared" si="36"/>
        <v>2.8</v>
      </c>
      <c r="CR11" s="26">
        <f t="shared" si="37"/>
        <v>423</v>
      </c>
      <c r="CS11" s="26">
        <f t="shared" si="67"/>
        <v>52.875000000000007</v>
      </c>
      <c r="CT11" s="27" t="str">
        <f t="shared" si="38"/>
        <v>C+</v>
      </c>
      <c r="CU11" s="28">
        <f t="shared" si="39"/>
        <v>2.3000000000000003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751704004</v>
      </c>
      <c r="C12" s="68" t="s">
        <v>59</v>
      </c>
      <c r="D12" s="30" t="s">
        <v>60</v>
      </c>
      <c r="E12" s="30" t="s">
        <v>61</v>
      </c>
      <c r="F12" s="31" t="s">
        <v>62</v>
      </c>
      <c r="G12" s="30"/>
      <c r="H12">
        <v>27</v>
      </c>
      <c r="I12" s="17">
        <f t="shared" si="40"/>
        <v>36</v>
      </c>
      <c r="J12" s="18" t="str">
        <f t="shared" si="0"/>
        <v>D+</v>
      </c>
      <c r="K12" s="18" t="str">
        <f t="shared" si="1"/>
        <v>1.6</v>
      </c>
      <c r="L12" s="77">
        <v>23</v>
      </c>
      <c r="M12" s="16">
        <f t="shared" si="41"/>
        <v>92</v>
      </c>
      <c r="N12" s="18" t="str">
        <f t="shared" si="2"/>
        <v>A+</v>
      </c>
      <c r="O12" s="18" t="str">
        <f t="shared" si="3"/>
        <v>4.0</v>
      </c>
      <c r="P12" s="21">
        <f t="shared" si="68"/>
        <v>50</v>
      </c>
      <c r="Q12" s="21">
        <f t="shared" si="42"/>
        <v>50</v>
      </c>
      <c r="R12" s="22" t="str">
        <f t="shared" si="43"/>
        <v>C+</v>
      </c>
      <c r="S12" s="18" t="str">
        <f t="shared" si="4"/>
        <v>2.4</v>
      </c>
      <c r="T12">
        <v>26</v>
      </c>
      <c r="U12" s="23">
        <f t="shared" si="44"/>
        <v>34.666666666666671</v>
      </c>
      <c r="V12" s="18" t="str">
        <f t="shared" si="5"/>
        <v>D+</v>
      </c>
      <c r="W12" s="18" t="str">
        <f t="shared" si="6"/>
        <v>1.6</v>
      </c>
      <c r="X12" s="77">
        <v>23</v>
      </c>
      <c r="Y12" s="16">
        <f t="shared" si="45"/>
        <v>92</v>
      </c>
      <c r="Z12" s="18" t="str">
        <f t="shared" si="7"/>
        <v>A+</v>
      </c>
      <c r="AA12" s="18" t="str">
        <f t="shared" si="8"/>
        <v>4.0</v>
      </c>
      <c r="AB12" s="21">
        <f t="shared" si="69"/>
        <v>49</v>
      </c>
      <c r="AC12" s="21">
        <f t="shared" si="46"/>
        <v>49</v>
      </c>
      <c r="AD12" s="22" t="str">
        <f t="shared" si="47"/>
        <v>C</v>
      </c>
      <c r="AE12" s="18" t="str">
        <f t="shared" si="9"/>
        <v>2.0</v>
      </c>
      <c r="AF12">
        <v>19</v>
      </c>
      <c r="AG12" s="16">
        <f t="shared" si="48"/>
        <v>19</v>
      </c>
      <c r="AH12" s="22" t="str">
        <f t="shared" si="49"/>
        <v>E</v>
      </c>
      <c r="AI12" s="18" t="str">
        <f t="shared" si="10"/>
        <v>0.8</v>
      </c>
      <c r="AJ12">
        <v>42</v>
      </c>
      <c r="AK12" s="23">
        <f t="shared" si="50"/>
        <v>56.000000000000007</v>
      </c>
      <c r="AL12" s="18" t="str">
        <f t="shared" si="11"/>
        <v>C+</v>
      </c>
      <c r="AM12" s="18" t="str">
        <f t="shared" si="12"/>
        <v>2.4</v>
      </c>
      <c r="AN12" s="77">
        <v>25</v>
      </c>
      <c r="AO12" s="16">
        <f t="shared" si="51"/>
        <v>100</v>
      </c>
      <c r="AP12" s="18" t="str">
        <f t="shared" si="13"/>
        <v>A+</v>
      </c>
      <c r="AQ12" s="18" t="str">
        <f t="shared" si="14"/>
        <v>4.0</v>
      </c>
      <c r="AR12" s="21">
        <f t="shared" si="70"/>
        <v>67</v>
      </c>
      <c r="AS12" s="21">
        <f t="shared" si="52"/>
        <v>67</v>
      </c>
      <c r="AT12" s="22" t="str">
        <f t="shared" si="53"/>
        <v>B</v>
      </c>
      <c r="AU12" s="18" t="str">
        <f t="shared" si="15"/>
        <v>2.8</v>
      </c>
      <c r="AV12">
        <v>30</v>
      </c>
      <c r="AW12" s="23">
        <f t="shared" si="16"/>
        <v>40</v>
      </c>
      <c r="AX12" s="18" t="str">
        <f t="shared" si="17"/>
        <v>C</v>
      </c>
      <c r="AY12" s="18" t="str">
        <f t="shared" si="18"/>
        <v>2.0</v>
      </c>
      <c r="AZ12" s="77">
        <v>24</v>
      </c>
      <c r="BA12" s="16">
        <f t="shared" si="54"/>
        <v>96</v>
      </c>
      <c r="BB12" s="18" t="str">
        <f t="shared" si="19"/>
        <v>A+</v>
      </c>
      <c r="BC12" s="18" t="str">
        <f t="shared" si="20"/>
        <v>4.0</v>
      </c>
      <c r="BD12" s="24">
        <f t="shared" si="21"/>
        <v>54</v>
      </c>
      <c r="BE12" s="21">
        <f t="shared" si="55"/>
        <v>54</v>
      </c>
      <c r="BF12" s="22" t="str">
        <f t="shared" si="56"/>
        <v>C+</v>
      </c>
      <c r="BG12" s="18" t="str">
        <f t="shared" si="22"/>
        <v>2.4</v>
      </c>
      <c r="BH12">
        <v>41</v>
      </c>
      <c r="BI12" s="23">
        <f t="shared" si="57"/>
        <v>54.666666666666664</v>
      </c>
      <c r="BJ12" s="18" t="str">
        <f t="shared" si="23"/>
        <v>C+</v>
      </c>
      <c r="BK12" s="18" t="str">
        <f t="shared" si="24"/>
        <v>2.4</v>
      </c>
      <c r="BL12" s="77">
        <v>23</v>
      </c>
      <c r="BM12" s="19">
        <f t="shared" si="58"/>
        <v>92</v>
      </c>
      <c r="BN12" s="18" t="str">
        <f t="shared" si="25"/>
        <v>A+</v>
      </c>
      <c r="BO12" s="18" t="str">
        <f t="shared" si="26"/>
        <v>4.0</v>
      </c>
      <c r="BP12" s="21">
        <f t="shared" si="71"/>
        <v>64</v>
      </c>
      <c r="BQ12" s="21">
        <f t="shared" si="59"/>
        <v>64</v>
      </c>
      <c r="BR12" s="22" t="str">
        <f t="shared" si="60"/>
        <v>B</v>
      </c>
      <c r="BS12" s="18" t="str">
        <f t="shared" si="27"/>
        <v>2.8</v>
      </c>
      <c r="BT12">
        <v>37</v>
      </c>
      <c r="BU12" s="23">
        <f t="shared" si="61"/>
        <v>37</v>
      </c>
      <c r="BV12" s="18" t="str">
        <f t="shared" si="28"/>
        <v>D+</v>
      </c>
      <c r="BW12" s="18" t="str">
        <f t="shared" si="62"/>
        <v>1.6</v>
      </c>
      <c r="BX12" s="16"/>
      <c r="BY12" s="19">
        <f t="shared" si="72"/>
        <v>0</v>
      </c>
      <c r="BZ12" s="20" t="str">
        <f t="shared" si="73"/>
        <v>-</v>
      </c>
      <c r="CA12" s="20" t="str">
        <f t="shared" si="74"/>
        <v>-</v>
      </c>
      <c r="CB12" s="25">
        <f t="shared" si="75"/>
        <v>37</v>
      </c>
      <c r="CC12" s="21">
        <f t="shared" si="63"/>
        <v>37</v>
      </c>
      <c r="CD12" s="22" t="str">
        <f t="shared" si="64"/>
        <v>D+</v>
      </c>
      <c r="CE12" s="18" t="str">
        <f t="shared" si="31"/>
        <v>1.6</v>
      </c>
      <c r="CF12">
        <v>47</v>
      </c>
      <c r="CG12" s="23">
        <f t="shared" si="76"/>
        <v>62.666666666666671</v>
      </c>
      <c r="CH12" s="18" t="str">
        <f t="shared" si="32"/>
        <v>B</v>
      </c>
      <c r="CI12" s="18" t="str">
        <f t="shared" si="33"/>
        <v>2.8</v>
      </c>
      <c r="CJ12" s="77">
        <v>24</v>
      </c>
      <c r="CK12" s="19">
        <f t="shared" si="77"/>
        <v>96</v>
      </c>
      <c r="CL12" s="18" t="str">
        <f t="shared" si="34"/>
        <v>A+</v>
      </c>
      <c r="CM12" s="18" t="str">
        <f t="shared" si="35"/>
        <v>4.0</v>
      </c>
      <c r="CN12" s="21">
        <f t="shared" si="78"/>
        <v>71</v>
      </c>
      <c r="CO12" s="21">
        <f t="shared" si="65"/>
        <v>71</v>
      </c>
      <c r="CP12" s="22" t="str">
        <f t="shared" si="66"/>
        <v>B+</v>
      </c>
      <c r="CQ12" s="18" t="str">
        <f t="shared" si="36"/>
        <v>3.2</v>
      </c>
      <c r="CR12" s="26">
        <f t="shared" si="37"/>
        <v>411</v>
      </c>
      <c r="CS12" s="26">
        <f t="shared" si="67"/>
        <v>51.375000000000007</v>
      </c>
      <c r="CT12" s="27" t="str">
        <f t="shared" si="38"/>
        <v>C+</v>
      </c>
      <c r="CU12" s="28">
        <f t="shared" si="39"/>
        <v>2.25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751704005</v>
      </c>
      <c r="C13" s="68" t="s">
        <v>63</v>
      </c>
      <c r="D13" s="30" t="s">
        <v>64</v>
      </c>
      <c r="E13" s="30" t="s">
        <v>65</v>
      </c>
      <c r="F13" s="31" t="s">
        <v>66</v>
      </c>
      <c r="G13" s="30"/>
      <c r="H13">
        <v>42</v>
      </c>
      <c r="I13" s="17">
        <f t="shared" si="40"/>
        <v>56.000000000000007</v>
      </c>
      <c r="J13" s="18" t="str">
        <f t="shared" si="0"/>
        <v>C+</v>
      </c>
      <c r="K13" s="18" t="str">
        <f t="shared" si="1"/>
        <v>2.4</v>
      </c>
      <c r="L13" s="77">
        <v>25</v>
      </c>
      <c r="M13" s="16">
        <f t="shared" si="41"/>
        <v>100</v>
      </c>
      <c r="N13" s="18" t="str">
        <f t="shared" si="2"/>
        <v>A+</v>
      </c>
      <c r="O13" s="18" t="str">
        <f t="shared" si="3"/>
        <v>4.0</v>
      </c>
      <c r="P13" s="21">
        <f t="shared" si="68"/>
        <v>67</v>
      </c>
      <c r="Q13" s="21">
        <f t="shared" si="42"/>
        <v>67</v>
      </c>
      <c r="R13" s="22" t="str">
        <f t="shared" si="43"/>
        <v>B</v>
      </c>
      <c r="S13" s="18" t="str">
        <f t="shared" si="4"/>
        <v>2.8</v>
      </c>
      <c r="T13">
        <v>48</v>
      </c>
      <c r="U13" s="23">
        <f t="shared" si="44"/>
        <v>64</v>
      </c>
      <c r="V13" s="18" t="str">
        <f t="shared" si="5"/>
        <v>B</v>
      </c>
      <c r="W13" s="18" t="str">
        <f t="shared" si="6"/>
        <v>2.8</v>
      </c>
      <c r="X13" s="77">
        <v>25</v>
      </c>
      <c r="Y13" s="16">
        <f t="shared" si="45"/>
        <v>100</v>
      </c>
      <c r="Z13" s="18" t="str">
        <f t="shared" si="7"/>
        <v>A+</v>
      </c>
      <c r="AA13" s="18" t="str">
        <f t="shared" si="8"/>
        <v>4.0</v>
      </c>
      <c r="AB13" s="21">
        <f t="shared" si="69"/>
        <v>73</v>
      </c>
      <c r="AC13" s="21">
        <f t="shared" si="46"/>
        <v>73</v>
      </c>
      <c r="AD13" s="22" t="str">
        <f t="shared" si="47"/>
        <v>B+</v>
      </c>
      <c r="AE13" s="18" t="str">
        <f t="shared" si="9"/>
        <v>3.2</v>
      </c>
      <c r="AF13">
        <v>87</v>
      </c>
      <c r="AG13" s="16">
        <f t="shared" si="48"/>
        <v>87</v>
      </c>
      <c r="AH13" s="22" t="str">
        <f t="shared" si="49"/>
        <v>A</v>
      </c>
      <c r="AI13" s="18" t="str">
        <f t="shared" si="10"/>
        <v>3.6</v>
      </c>
      <c r="AJ13">
        <v>54</v>
      </c>
      <c r="AK13" s="23">
        <f t="shared" si="50"/>
        <v>72</v>
      </c>
      <c r="AL13" s="18" t="str">
        <f t="shared" si="11"/>
        <v>B+</v>
      </c>
      <c r="AM13" s="18" t="str">
        <f t="shared" si="12"/>
        <v>3.2</v>
      </c>
      <c r="AN13" s="77">
        <v>25</v>
      </c>
      <c r="AO13" s="16">
        <f t="shared" si="51"/>
        <v>100</v>
      </c>
      <c r="AP13" s="18" t="str">
        <f t="shared" si="13"/>
        <v>A+</v>
      </c>
      <c r="AQ13" s="18" t="str">
        <f t="shared" si="14"/>
        <v>4.0</v>
      </c>
      <c r="AR13" s="21">
        <f t="shared" si="70"/>
        <v>79</v>
      </c>
      <c r="AS13" s="21">
        <f t="shared" si="52"/>
        <v>79</v>
      </c>
      <c r="AT13" s="22" t="str">
        <f t="shared" si="53"/>
        <v>B+</v>
      </c>
      <c r="AU13" s="18" t="str">
        <f t="shared" si="15"/>
        <v>3.2</v>
      </c>
      <c r="AV13">
        <v>32</v>
      </c>
      <c r="AW13" s="23">
        <f t="shared" si="16"/>
        <v>42.666666666666671</v>
      </c>
      <c r="AX13" s="18" t="str">
        <f t="shared" si="17"/>
        <v>C</v>
      </c>
      <c r="AY13" s="18" t="str">
        <f t="shared" si="18"/>
        <v>2.0</v>
      </c>
      <c r="AZ13" s="77">
        <v>25</v>
      </c>
      <c r="BA13" s="16">
        <f t="shared" si="54"/>
        <v>100</v>
      </c>
      <c r="BB13" s="18" t="str">
        <f t="shared" si="19"/>
        <v>A+</v>
      </c>
      <c r="BC13" s="18" t="str">
        <f t="shared" si="20"/>
        <v>4.0</v>
      </c>
      <c r="BD13" s="24">
        <f t="shared" si="21"/>
        <v>57</v>
      </c>
      <c r="BE13" s="21">
        <f t="shared" si="55"/>
        <v>56.999999999999993</v>
      </c>
      <c r="BF13" s="22" t="str">
        <f t="shared" si="56"/>
        <v>C+</v>
      </c>
      <c r="BG13" s="18" t="str">
        <f t="shared" si="22"/>
        <v>2.4</v>
      </c>
      <c r="BH13">
        <v>45</v>
      </c>
      <c r="BI13" s="23">
        <f t="shared" si="57"/>
        <v>60</v>
      </c>
      <c r="BJ13" s="18" t="str">
        <f t="shared" si="23"/>
        <v>B</v>
      </c>
      <c r="BK13" s="18" t="str">
        <f t="shared" si="24"/>
        <v>2.8</v>
      </c>
      <c r="BL13" s="77">
        <v>25</v>
      </c>
      <c r="BM13" s="19">
        <f t="shared" si="58"/>
        <v>100</v>
      </c>
      <c r="BN13" s="18" t="str">
        <f t="shared" si="25"/>
        <v>A+</v>
      </c>
      <c r="BO13" s="18" t="str">
        <f t="shared" si="26"/>
        <v>4.0</v>
      </c>
      <c r="BP13" s="21">
        <f t="shared" si="71"/>
        <v>70</v>
      </c>
      <c r="BQ13" s="21">
        <f t="shared" si="59"/>
        <v>70</v>
      </c>
      <c r="BR13" s="22" t="str">
        <f t="shared" si="60"/>
        <v>B+</v>
      </c>
      <c r="BS13" s="18" t="str">
        <f t="shared" si="27"/>
        <v>3.2</v>
      </c>
      <c r="BT13">
        <v>42</v>
      </c>
      <c r="BU13" s="23">
        <f t="shared" si="61"/>
        <v>42</v>
      </c>
      <c r="BV13" s="18" t="str">
        <f t="shared" si="28"/>
        <v>C</v>
      </c>
      <c r="BW13" s="18" t="str">
        <f t="shared" si="62"/>
        <v>2.0</v>
      </c>
      <c r="BX13" s="16"/>
      <c r="BY13" s="19">
        <f t="shared" si="72"/>
        <v>0</v>
      </c>
      <c r="BZ13" s="20" t="str">
        <f t="shared" si="73"/>
        <v>-</v>
      </c>
      <c r="CA13" s="20" t="str">
        <f t="shared" si="74"/>
        <v>-</v>
      </c>
      <c r="CB13" s="25">
        <f t="shared" si="75"/>
        <v>42</v>
      </c>
      <c r="CC13" s="21">
        <f t="shared" si="63"/>
        <v>42</v>
      </c>
      <c r="CD13" s="22" t="str">
        <f t="shared" si="64"/>
        <v>C</v>
      </c>
      <c r="CE13" s="18" t="str">
        <f t="shared" si="31"/>
        <v>2.0</v>
      </c>
      <c r="CF13">
        <v>57</v>
      </c>
      <c r="CG13" s="23">
        <f t="shared" si="76"/>
        <v>76</v>
      </c>
      <c r="CH13" s="18" t="str">
        <f t="shared" si="32"/>
        <v>B+</v>
      </c>
      <c r="CI13" s="18" t="str">
        <f t="shared" si="33"/>
        <v>3.2</v>
      </c>
      <c r="CJ13" s="77">
        <v>25</v>
      </c>
      <c r="CK13" s="19">
        <f t="shared" si="77"/>
        <v>100</v>
      </c>
      <c r="CL13" s="18" t="str">
        <f t="shared" si="34"/>
        <v>A+</v>
      </c>
      <c r="CM13" s="18" t="str">
        <f t="shared" si="35"/>
        <v>4.0</v>
      </c>
      <c r="CN13" s="21">
        <f t="shared" si="78"/>
        <v>82</v>
      </c>
      <c r="CO13" s="21">
        <f t="shared" si="65"/>
        <v>82</v>
      </c>
      <c r="CP13" s="22" t="str">
        <f t="shared" si="66"/>
        <v>A</v>
      </c>
      <c r="CQ13" s="18" t="str">
        <f t="shared" si="36"/>
        <v>3.6</v>
      </c>
      <c r="CR13" s="26">
        <f t="shared" si="37"/>
        <v>557</v>
      </c>
      <c r="CS13" s="26">
        <f t="shared" si="67"/>
        <v>69.625</v>
      </c>
      <c r="CT13" s="27" t="str">
        <f t="shared" si="38"/>
        <v>B</v>
      </c>
      <c r="CU13" s="28">
        <f t="shared" si="39"/>
        <v>3.0000000000000004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751704006</v>
      </c>
      <c r="C14" s="68" t="s">
        <v>67</v>
      </c>
      <c r="D14" s="30" t="s">
        <v>68</v>
      </c>
      <c r="E14" s="30" t="s">
        <v>69</v>
      </c>
      <c r="F14" s="31" t="s">
        <v>70</v>
      </c>
      <c r="G14" s="30"/>
      <c r="H14">
        <v>66</v>
      </c>
      <c r="I14" s="17">
        <f t="shared" si="40"/>
        <v>88</v>
      </c>
      <c r="J14" s="18" t="str">
        <f t="shared" si="0"/>
        <v>A</v>
      </c>
      <c r="K14" s="18" t="str">
        <f t="shared" si="1"/>
        <v>3.6</v>
      </c>
      <c r="L14" s="77">
        <v>25</v>
      </c>
      <c r="M14" s="16">
        <f t="shared" si="41"/>
        <v>100</v>
      </c>
      <c r="N14" s="18" t="str">
        <f t="shared" si="2"/>
        <v>A+</v>
      </c>
      <c r="O14" s="18" t="str">
        <f t="shared" si="3"/>
        <v>4.0</v>
      </c>
      <c r="P14" s="21">
        <f t="shared" si="68"/>
        <v>91</v>
      </c>
      <c r="Q14" s="21">
        <f t="shared" si="42"/>
        <v>91</v>
      </c>
      <c r="R14" s="22" t="str">
        <f t="shared" si="43"/>
        <v>A+</v>
      </c>
      <c r="S14" s="18" t="str">
        <f t="shared" si="4"/>
        <v>4.0</v>
      </c>
      <c r="T14">
        <v>54</v>
      </c>
      <c r="U14" s="23">
        <f t="shared" si="44"/>
        <v>72</v>
      </c>
      <c r="V14" s="18" t="str">
        <f t="shared" si="5"/>
        <v>B+</v>
      </c>
      <c r="W14" s="18" t="str">
        <f t="shared" si="6"/>
        <v>3.2</v>
      </c>
      <c r="X14" s="77">
        <v>25</v>
      </c>
      <c r="Y14" s="16">
        <f t="shared" si="45"/>
        <v>100</v>
      </c>
      <c r="Z14" s="18" t="str">
        <f t="shared" si="7"/>
        <v>A+</v>
      </c>
      <c r="AA14" s="18" t="str">
        <f t="shared" si="8"/>
        <v>4.0</v>
      </c>
      <c r="AB14" s="21">
        <f t="shared" si="69"/>
        <v>79</v>
      </c>
      <c r="AC14" s="21">
        <f t="shared" si="46"/>
        <v>79</v>
      </c>
      <c r="AD14" s="22" t="str">
        <f t="shared" si="47"/>
        <v>B+</v>
      </c>
      <c r="AE14" s="18" t="str">
        <f t="shared" si="9"/>
        <v>3.2</v>
      </c>
      <c r="AF14">
        <v>55</v>
      </c>
      <c r="AG14" s="16">
        <f t="shared" si="48"/>
        <v>55.000000000000007</v>
      </c>
      <c r="AH14" s="22" t="str">
        <f t="shared" si="49"/>
        <v>C+</v>
      </c>
      <c r="AI14" s="18" t="str">
        <f t="shared" si="10"/>
        <v>2.4</v>
      </c>
      <c r="AJ14">
        <v>49</v>
      </c>
      <c r="AK14" s="23">
        <f t="shared" si="50"/>
        <v>65.333333333333329</v>
      </c>
      <c r="AL14" s="18" t="str">
        <f t="shared" si="11"/>
        <v>B</v>
      </c>
      <c r="AM14" s="18" t="str">
        <f t="shared" si="12"/>
        <v>2.8</v>
      </c>
      <c r="AN14" s="77">
        <v>25</v>
      </c>
      <c r="AO14" s="16">
        <f t="shared" si="51"/>
        <v>100</v>
      </c>
      <c r="AP14" s="18" t="str">
        <f t="shared" si="13"/>
        <v>A+</v>
      </c>
      <c r="AQ14" s="18" t="str">
        <f t="shared" si="14"/>
        <v>4.0</v>
      </c>
      <c r="AR14" s="21">
        <f t="shared" si="70"/>
        <v>74</v>
      </c>
      <c r="AS14" s="21">
        <f t="shared" si="52"/>
        <v>74</v>
      </c>
      <c r="AT14" s="22" t="str">
        <f t="shared" si="53"/>
        <v>B+</v>
      </c>
      <c r="AU14" s="18" t="str">
        <f t="shared" si="15"/>
        <v>3.2</v>
      </c>
      <c r="AV14">
        <v>41</v>
      </c>
      <c r="AW14" s="23">
        <f t="shared" si="16"/>
        <v>54.666666666666664</v>
      </c>
      <c r="AX14" s="18" t="str">
        <f t="shared" si="17"/>
        <v>C+</v>
      </c>
      <c r="AY14" s="18" t="str">
        <f t="shared" si="18"/>
        <v>2.4</v>
      </c>
      <c r="AZ14" s="77">
        <v>25</v>
      </c>
      <c r="BA14" s="16">
        <f t="shared" si="54"/>
        <v>100</v>
      </c>
      <c r="BB14" s="18" t="str">
        <f t="shared" si="19"/>
        <v>A+</v>
      </c>
      <c r="BC14" s="18" t="str">
        <f t="shared" si="20"/>
        <v>4.0</v>
      </c>
      <c r="BD14" s="24">
        <f t="shared" si="21"/>
        <v>66</v>
      </c>
      <c r="BE14" s="21">
        <f t="shared" si="55"/>
        <v>66</v>
      </c>
      <c r="BF14" s="22" t="str">
        <f t="shared" si="56"/>
        <v>B</v>
      </c>
      <c r="BG14" s="18" t="str">
        <f t="shared" si="22"/>
        <v>2.8</v>
      </c>
      <c r="BH14">
        <v>49</v>
      </c>
      <c r="BI14" s="23">
        <f t="shared" si="57"/>
        <v>65.333333333333329</v>
      </c>
      <c r="BJ14" s="18" t="str">
        <f t="shared" si="23"/>
        <v>B</v>
      </c>
      <c r="BK14" s="18" t="str">
        <f t="shared" si="24"/>
        <v>2.8</v>
      </c>
      <c r="BL14" s="77">
        <v>25</v>
      </c>
      <c r="BM14" s="19">
        <f t="shared" si="58"/>
        <v>100</v>
      </c>
      <c r="BN14" s="18" t="str">
        <f t="shared" si="25"/>
        <v>A+</v>
      </c>
      <c r="BO14" s="18" t="str">
        <f t="shared" si="26"/>
        <v>4.0</v>
      </c>
      <c r="BP14" s="21">
        <f t="shared" si="71"/>
        <v>74</v>
      </c>
      <c r="BQ14" s="21">
        <f t="shared" si="59"/>
        <v>74</v>
      </c>
      <c r="BR14" s="22" t="str">
        <f t="shared" si="60"/>
        <v>B+</v>
      </c>
      <c r="BS14" s="18" t="str">
        <f t="shared" si="27"/>
        <v>3.2</v>
      </c>
      <c r="BT14">
        <v>28</v>
      </c>
      <c r="BU14" s="23">
        <f t="shared" si="61"/>
        <v>28.000000000000004</v>
      </c>
      <c r="BV14" s="18" t="str">
        <f t="shared" si="28"/>
        <v>D</v>
      </c>
      <c r="BW14" s="18" t="str">
        <f t="shared" si="62"/>
        <v>1.2</v>
      </c>
      <c r="BX14" s="16"/>
      <c r="BY14" s="19">
        <f t="shared" si="72"/>
        <v>0</v>
      </c>
      <c r="BZ14" s="20" t="str">
        <f t="shared" si="73"/>
        <v>-</v>
      </c>
      <c r="CA14" s="20" t="str">
        <f t="shared" si="74"/>
        <v>-</v>
      </c>
      <c r="CB14" s="25">
        <f t="shared" si="75"/>
        <v>28</v>
      </c>
      <c r="CC14" s="21">
        <f t="shared" si="63"/>
        <v>28.000000000000004</v>
      </c>
      <c r="CD14" s="22" t="str">
        <f t="shared" si="64"/>
        <v>D</v>
      </c>
      <c r="CE14" s="18" t="str">
        <f t="shared" si="31"/>
        <v>1.2</v>
      </c>
      <c r="CF14">
        <v>56</v>
      </c>
      <c r="CG14" s="23">
        <f t="shared" si="76"/>
        <v>74.666666666666671</v>
      </c>
      <c r="CH14" s="18" t="str">
        <f t="shared" si="32"/>
        <v>B+</v>
      </c>
      <c r="CI14" s="18" t="str">
        <f t="shared" si="33"/>
        <v>3.2</v>
      </c>
      <c r="CJ14" s="77">
        <v>25</v>
      </c>
      <c r="CK14" s="19">
        <f t="shared" si="77"/>
        <v>100</v>
      </c>
      <c r="CL14" s="18" t="str">
        <f t="shared" si="34"/>
        <v>A+</v>
      </c>
      <c r="CM14" s="18" t="str">
        <f t="shared" si="35"/>
        <v>4.0</v>
      </c>
      <c r="CN14" s="21">
        <f t="shared" si="78"/>
        <v>81</v>
      </c>
      <c r="CO14" s="21">
        <f t="shared" si="65"/>
        <v>81</v>
      </c>
      <c r="CP14" s="22" t="str">
        <f t="shared" si="66"/>
        <v>A</v>
      </c>
      <c r="CQ14" s="18" t="str">
        <f t="shared" si="36"/>
        <v>3.6</v>
      </c>
      <c r="CR14" s="26">
        <f t="shared" si="37"/>
        <v>548</v>
      </c>
      <c r="CS14" s="26">
        <f t="shared" si="67"/>
        <v>68.5</v>
      </c>
      <c r="CT14" s="27" t="str">
        <f t="shared" si="38"/>
        <v>B</v>
      </c>
      <c r="CU14" s="28">
        <f t="shared" si="39"/>
        <v>2.95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751704007</v>
      </c>
      <c r="C15" s="68" t="s">
        <v>71</v>
      </c>
      <c r="D15" s="30" t="s">
        <v>72</v>
      </c>
      <c r="E15" s="30" t="s">
        <v>73</v>
      </c>
      <c r="F15" s="31" t="s">
        <v>74</v>
      </c>
      <c r="G15" s="30"/>
      <c r="H15">
        <v>63</v>
      </c>
      <c r="I15" s="17">
        <f t="shared" si="40"/>
        <v>84</v>
      </c>
      <c r="J15" s="18" t="str">
        <f t="shared" si="0"/>
        <v>A</v>
      </c>
      <c r="K15" s="18" t="str">
        <f t="shared" si="1"/>
        <v>3.6</v>
      </c>
      <c r="L15" s="77">
        <v>25</v>
      </c>
      <c r="M15" s="16">
        <f t="shared" si="41"/>
        <v>100</v>
      </c>
      <c r="N15" s="18" t="str">
        <f t="shared" si="2"/>
        <v>A+</v>
      </c>
      <c r="O15" s="18" t="str">
        <f t="shared" si="3"/>
        <v>4.0</v>
      </c>
      <c r="P15" s="21">
        <f t="shared" si="68"/>
        <v>88</v>
      </c>
      <c r="Q15" s="21">
        <f t="shared" si="42"/>
        <v>88</v>
      </c>
      <c r="R15" s="22" t="str">
        <f t="shared" si="43"/>
        <v>A</v>
      </c>
      <c r="S15" s="18" t="str">
        <f t="shared" si="4"/>
        <v>3.6</v>
      </c>
      <c r="T15">
        <v>57</v>
      </c>
      <c r="U15" s="23">
        <f t="shared" si="44"/>
        <v>76</v>
      </c>
      <c r="V15" s="18" t="str">
        <f t="shared" si="5"/>
        <v>B+</v>
      </c>
      <c r="W15" s="18" t="str">
        <f t="shared" si="6"/>
        <v>3.2</v>
      </c>
      <c r="X15" s="77">
        <v>25</v>
      </c>
      <c r="Y15" s="16">
        <f t="shared" si="45"/>
        <v>100</v>
      </c>
      <c r="Z15" s="18" t="str">
        <f t="shared" si="7"/>
        <v>A+</v>
      </c>
      <c r="AA15" s="18" t="str">
        <f t="shared" si="8"/>
        <v>4.0</v>
      </c>
      <c r="AB15" s="21">
        <f t="shared" si="69"/>
        <v>82</v>
      </c>
      <c r="AC15" s="21">
        <f t="shared" si="46"/>
        <v>82</v>
      </c>
      <c r="AD15" s="22" t="str">
        <f t="shared" si="47"/>
        <v>A</v>
      </c>
      <c r="AE15" s="18" t="str">
        <f t="shared" si="9"/>
        <v>3.6</v>
      </c>
      <c r="AF15">
        <v>35</v>
      </c>
      <c r="AG15" s="16">
        <f t="shared" si="48"/>
        <v>35</v>
      </c>
      <c r="AH15" s="22" t="str">
        <f t="shared" si="49"/>
        <v>D+</v>
      </c>
      <c r="AI15" s="18" t="str">
        <f t="shared" si="10"/>
        <v>1.6</v>
      </c>
      <c r="AJ15">
        <v>54</v>
      </c>
      <c r="AK15" s="23">
        <f t="shared" si="50"/>
        <v>72</v>
      </c>
      <c r="AL15" s="18" t="str">
        <f t="shared" si="11"/>
        <v>B+</v>
      </c>
      <c r="AM15" s="18" t="str">
        <f t="shared" si="12"/>
        <v>3.2</v>
      </c>
      <c r="AN15" s="77">
        <v>25</v>
      </c>
      <c r="AO15" s="16">
        <f t="shared" si="51"/>
        <v>100</v>
      </c>
      <c r="AP15" s="18" t="str">
        <f t="shared" si="13"/>
        <v>A+</v>
      </c>
      <c r="AQ15" s="18" t="str">
        <f t="shared" si="14"/>
        <v>4.0</v>
      </c>
      <c r="AR15" s="21">
        <f t="shared" si="70"/>
        <v>79</v>
      </c>
      <c r="AS15" s="21">
        <f t="shared" si="52"/>
        <v>79</v>
      </c>
      <c r="AT15" s="22" t="str">
        <f t="shared" si="53"/>
        <v>B+</v>
      </c>
      <c r="AU15" s="18" t="str">
        <f t="shared" si="15"/>
        <v>3.2</v>
      </c>
      <c r="AV15">
        <v>40</v>
      </c>
      <c r="AW15" s="23">
        <f t="shared" si="16"/>
        <v>53.333333333333336</v>
      </c>
      <c r="AX15" s="18" t="str">
        <f t="shared" si="17"/>
        <v>C+</v>
      </c>
      <c r="AY15" s="18" t="str">
        <f t="shared" si="18"/>
        <v>2.4</v>
      </c>
      <c r="AZ15" s="77">
        <v>25</v>
      </c>
      <c r="BA15" s="16">
        <f t="shared" si="54"/>
        <v>100</v>
      </c>
      <c r="BB15" s="18" t="str">
        <f t="shared" si="19"/>
        <v>A+</v>
      </c>
      <c r="BC15" s="18" t="str">
        <f t="shared" si="20"/>
        <v>4.0</v>
      </c>
      <c r="BD15" s="24">
        <f t="shared" si="21"/>
        <v>65</v>
      </c>
      <c r="BE15" s="21">
        <f t="shared" si="55"/>
        <v>65</v>
      </c>
      <c r="BF15" s="22" t="str">
        <f t="shared" si="56"/>
        <v>B</v>
      </c>
      <c r="BG15" s="18" t="str">
        <f t="shared" si="22"/>
        <v>2.8</v>
      </c>
      <c r="BH15">
        <v>45</v>
      </c>
      <c r="BI15" s="23">
        <f t="shared" si="57"/>
        <v>60</v>
      </c>
      <c r="BJ15" s="18" t="str">
        <f t="shared" si="23"/>
        <v>B</v>
      </c>
      <c r="BK15" s="18" t="str">
        <f t="shared" si="24"/>
        <v>2.8</v>
      </c>
      <c r="BL15" s="77">
        <v>25</v>
      </c>
      <c r="BM15" s="19">
        <f t="shared" si="58"/>
        <v>100</v>
      </c>
      <c r="BN15" s="18" t="str">
        <f t="shared" si="25"/>
        <v>A+</v>
      </c>
      <c r="BO15" s="18" t="str">
        <f t="shared" si="26"/>
        <v>4.0</v>
      </c>
      <c r="BP15" s="21">
        <f t="shared" si="71"/>
        <v>70</v>
      </c>
      <c r="BQ15" s="21">
        <f t="shared" si="59"/>
        <v>70</v>
      </c>
      <c r="BR15" s="22" t="str">
        <f t="shared" si="60"/>
        <v>B+</v>
      </c>
      <c r="BS15" s="18" t="str">
        <f t="shared" si="27"/>
        <v>3.2</v>
      </c>
      <c r="BT15">
        <v>79</v>
      </c>
      <c r="BU15" s="23">
        <f t="shared" si="61"/>
        <v>79</v>
      </c>
      <c r="BV15" s="18" t="str">
        <f t="shared" si="28"/>
        <v>B+</v>
      </c>
      <c r="BW15" s="18" t="str">
        <f t="shared" si="62"/>
        <v>3.2</v>
      </c>
      <c r="BX15" s="16"/>
      <c r="BY15" s="19">
        <f t="shared" si="72"/>
        <v>0</v>
      </c>
      <c r="BZ15" s="20" t="str">
        <f t="shared" si="73"/>
        <v>-</v>
      </c>
      <c r="CA15" s="20" t="str">
        <f t="shared" si="74"/>
        <v>-</v>
      </c>
      <c r="CB15" s="25">
        <f t="shared" si="75"/>
        <v>79</v>
      </c>
      <c r="CC15" s="21">
        <f t="shared" si="63"/>
        <v>79</v>
      </c>
      <c r="CD15" s="22" t="str">
        <f t="shared" si="64"/>
        <v>B+</v>
      </c>
      <c r="CE15" s="18" t="str">
        <f t="shared" si="31"/>
        <v>3.2</v>
      </c>
      <c r="CF15">
        <v>41</v>
      </c>
      <c r="CG15" s="23">
        <f>CF15/50*100</f>
        <v>82</v>
      </c>
      <c r="CH15" s="18" t="str">
        <f t="shared" si="32"/>
        <v>A</v>
      </c>
      <c r="CI15" s="18" t="str">
        <f t="shared" si="33"/>
        <v>3.6</v>
      </c>
      <c r="CJ15" s="77">
        <v>50</v>
      </c>
      <c r="CK15" s="19">
        <f>CJ15/50*100</f>
        <v>100</v>
      </c>
      <c r="CL15" s="18" t="str">
        <f t="shared" si="34"/>
        <v>A+</v>
      </c>
      <c r="CM15" s="18" t="str">
        <f t="shared" si="35"/>
        <v>4.0</v>
      </c>
      <c r="CN15" s="21">
        <f t="shared" si="78"/>
        <v>91</v>
      </c>
      <c r="CO15" s="21">
        <f t="shared" si="65"/>
        <v>91</v>
      </c>
      <c r="CP15" s="22" t="str">
        <f t="shared" si="66"/>
        <v>A+</v>
      </c>
      <c r="CQ15" s="18" t="str">
        <f t="shared" si="36"/>
        <v>4.0</v>
      </c>
      <c r="CR15" s="26">
        <f t="shared" si="37"/>
        <v>589</v>
      </c>
      <c r="CS15" s="26">
        <f t="shared" si="67"/>
        <v>73.625</v>
      </c>
      <c r="CT15" s="27" t="str">
        <f t="shared" si="38"/>
        <v>B+</v>
      </c>
      <c r="CU15" s="28">
        <f t="shared" si="39"/>
        <v>3.15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751704008</v>
      </c>
      <c r="C16" s="68" t="s">
        <v>75</v>
      </c>
      <c r="D16" s="30" t="s">
        <v>76</v>
      </c>
      <c r="E16" s="30" t="s">
        <v>77</v>
      </c>
      <c r="F16" s="31" t="s">
        <v>78</v>
      </c>
      <c r="G16" s="30"/>
      <c r="H16">
        <v>55</v>
      </c>
      <c r="I16" s="17">
        <f t="shared" si="40"/>
        <v>73.333333333333329</v>
      </c>
      <c r="J16" s="18" t="str">
        <f t="shared" si="0"/>
        <v>B+</v>
      </c>
      <c r="K16" s="18" t="str">
        <f t="shared" si="1"/>
        <v>3.2</v>
      </c>
      <c r="L16" s="77">
        <v>25</v>
      </c>
      <c r="M16" s="16">
        <f t="shared" si="41"/>
        <v>100</v>
      </c>
      <c r="N16" s="18" t="str">
        <f t="shared" si="2"/>
        <v>A+</v>
      </c>
      <c r="O16" s="18" t="str">
        <f t="shared" si="3"/>
        <v>4.0</v>
      </c>
      <c r="P16" s="21">
        <f t="shared" si="68"/>
        <v>80</v>
      </c>
      <c r="Q16" s="21">
        <f t="shared" si="42"/>
        <v>80</v>
      </c>
      <c r="R16" s="22" t="str">
        <f t="shared" si="43"/>
        <v>A</v>
      </c>
      <c r="S16" s="18" t="str">
        <f t="shared" si="4"/>
        <v>3.6</v>
      </c>
      <c r="T16">
        <v>60</v>
      </c>
      <c r="U16" s="23">
        <f t="shared" si="44"/>
        <v>80</v>
      </c>
      <c r="V16" s="18" t="str">
        <f t="shared" si="5"/>
        <v>A</v>
      </c>
      <c r="W16" s="18" t="str">
        <f t="shared" si="6"/>
        <v>3.6</v>
      </c>
      <c r="X16" s="77">
        <v>25</v>
      </c>
      <c r="Y16" s="16">
        <f t="shared" si="45"/>
        <v>100</v>
      </c>
      <c r="Z16" s="18" t="str">
        <f t="shared" si="7"/>
        <v>A+</v>
      </c>
      <c r="AA16" s="18" t="str">
        <f t="shared" si="8"/>
        <v>4.0</v>
      </c>
      <c r="AB16" s="21">
        <f t="shared" si="69"/>
        <v>85</v>
      </c>
      <c r="AC16" s="21">
        <f t="shared" si="46"/>
        <v>85</v>
      </c>
      <c r="AD16" s="22" t="str">
        <f t="shared" si="47"/>
        <v>A</v>
      </c>
      <c r="AE16" s="18" t="str">
        <f t="shared" si="9"/>
        <v>3.6</v>
      </c>
      <c r="AF16">
        <v>45</v>
      </c>
      <c r="AG16" s="16">
        <f t="shared" si="48"/>
        <v>45</v>
      </c>
      <c r="AH16" s="22" t="str">
        <f t="shared" si="49"/>
        <v>C</v>
      </c>
      <c r="AI16" s="18" t="str">
        <f t="shared" si="10"/>
        <v>2.0</v>
      </c>
      <c r="AJ16">
        <v>49</v>
      </c>
      <c r="AK16" s="23">
        <f t="shared" si="50"/>
        <v>65.333333333333329</v>
      </c>
      <c r="AL16" s="18" t="str">
        <f t="shared" si="11"/>
        <v>B</v>
      </c>
      <c r="AM16" s="18" t="str">
        <f t="shared" si="12"/>
        <v>2.8</v>
      </c>
      <c r="AN16" s="77">
        <v>25</v>
      </c>
      <c r="AO16" s="16">
        <f t="shared" si="51"/>
        <v>100</v>
      </c>
      <c r="AP16" s="18" t="str">
        <f t="shared" si="13"/>
        <v>A+</v>
      </c>
      <c r="AQ16" s="18" t="str">
        <f t="shared" si="14"/>
        <v>4.0</v>
      </c>
      <c r="AR16" s="21">
        <f t="shared" si="70"/>
        <v>74</v>
      </c>
      <c r="AS16" s="21">
        <f t="shared" si="52"/>
        <v>74</v>
      </c>
      <c r="AT16" s="22" t="str">
        <f t="shared" si="53"/>
        <v>B+</v>
      </c>
      <c r="AU16" s="18" t="str">
        <f t="shared" si="15"/>
        <v>3.2</v>
      </c>
      <c r="AV16">
        <v>50</v>
      </c>
      <c r="AW16" s="23">
        <f t="shared" si="16"/>
        <v>66.666666666666657</v>
      </c>
      <c r="AX16" s="18" t="str">
        <f t="shared" si="17"/>
        <v>B</v>
      </c>
      <c r="AY16" s="18" t="str">
        <f t="shared" si="18"/>
        <v>2.8</v>
      </c>
      <c r="AZ16" s="77">
        <v>25</v>
      </c>
      <c r="BA16" s="16">
        <f t="shared" si="54"/>
        <v>100</v>
      </c>
      <c r="BB16" s="18" t="str">
        <f t="shared" si="19"/>
        <v>A+</v>
      </c>
      <c r="BC16" s="18" t="str">
        <f t="shared" si="20"/>
        <v>4.0</v>
      </c>
      <c r="BD16" s="24">
        <f t="shared" si="21"/>
        <v>75</v>
      </c>
      <c r="BE16" s="21">
        <f t="shared" si="55"/>
        <v>75</v>
      </c>
      <c r="BF16" s="22" t="str">
        <f t="shared" si="56"/>
        <v>B+</v>
      </c>
      <c r="BG16" s="18" t="str">
        <f t="shared" si="22"/>
        <v>3.2</v>
      </c>
      <c r="BH16">
        <v>50</v>
      </c>
      <c r="BI16" s="23">
        <f t="shared" si="57"/>
        <v>66.666666666666657</v>
      </c>
      <c r="BJ16" s="18" t="str">
        <f t="shared" si="23"/>
        <v>B</v>
      </c>
      <c r="BK16" s="18" t="str">
        <f t="shared" si="24"/>
        <v>2.8</v>
      </c>
      <c r="BL16" s="77">
        <v>25</v>
      </c>
      <c r="BM16" s="19">
        <f t="shared" si="58"/>
        <v>100</v>
      </c>
      <c r="BN16" s="18" t="str">
        <f t="shared" si="25"/>
        <v>A+</v>
      </c>
      <c r="BO16" s="18" t="str">
        <f t="shared" si="26"/>
        <v>4.0</v>
      </c>
      <c r="BP16" s="21">
        <f t="shared" si="71"/>
        <v>75</v>
      </c>
      <c r="BQ16" s="21">
        <f t="shared" si="59"/>
        <v>75</v>
      </c>
      <c r="BR16" s="22" t="str">
        <f t="shared" si="60"/>
        <v>B+</v>
      </c>
      <c r="BS16" s="18" t="str">
        <f t="shared" si="27"/>
        <v>3.2</v>
      </c>
      <c r="BT16">
        <v>25</v>
      </c>
      <c r="BU16" s="23">
        <f t="shared" si="61"/>
        <v>25</v>
      </c>
      <c r="BV16" s="18" t="str">
        <f t="shared" si="28"/>
        <v>D</v>
      </c>
      <c r="BW16" s="18" t="str">
        <f t="shared" si="62"/>
        <v>1.2</v>
      </c>
      <c r="BX16" s="16"/>
      <c r="BY16" s="19">
        <f t="shared" si="72"/>
        <v>0</v>
      </c>
      <c r="BZ16" s="20" t="str">
        <f t="shared" si="73"/>
        <v>-</v>
      </c>
      <c r="CA16" s="20" t="str">
        <f t="shared" si="74"/>
        <v>-</v>
      </c>
      <c r="CB16" s="25">
        <f t="shared" si="75"/>
        <v>25</v>
      </c>
      <c r="CC16" s="21">
        <f t="shared" si="63"/>
        <v>25</v>
      </c>
      <c r="CD16" s="22" t="str">
        <f t="shared" si="64"/>
        <v>D</v>
      </c>
      <c r="CE16" s="18" t="str">
        <f t="shared" si="31"/>
        <v>1.2</v>
      </c>
      <c r="CF16">
        <v>40</v>
      </c>
      <c r="CG16" s="23">
        <f t="shared" si="76"/>
        <v>53.333333333333336</v>
      </c>
      <c r="CH16" s="18" t="str">
        <f t="shared" si="32"/>
        <v>C+</v>
      </c>
      <c r="CI16" s="18" t="str">
        <f t="shared" si="33"/>
        <v>2.4</v>
      </c>
      <c r="CJ16" s="77">
        <v>23</v>
      </c>
      <c r="CK16" s="19">
        <f t="shared" si="77"/>
        <v>92</v>
      </c>
      <c r="CL16" s="18" t="str">
        <f t="shared" si="34"/>
        <v>A+</v>
      </c>
      <c r="CM16" s="18" t="str">
        <f t="shared" si="35"/>
        <v>4.0</v>
      </c>
      <c r="CN16" s="21">
        <f t="shared" si="78"/>
        <v>63</v>
      </c>
      <c r="CO16" s="21">
        <f t="shared" si="65"/>
        <v>63</v>
      </c>
      <c r="CP16" s="22" t="str">
        <f t="shared" si="66"/>
        <v>B</v>
      </c>
      <c r="CQ16" s="18" t="str">
        <f t="shared" si="36"/>
        <v>2.8</v>
      </c>
      <c r="CR16" s="26">
        <f t="shared" si="37"/>
        <v>522</v>
      </c>
      <c r="CS16" s="26">
        <f t="shared" si="67"/>
        <v>65.25</v>
      </c>
      <c r="CT16" s="27" t="str">
        <f t="shared" si="38"/>
        <v>B</v>
      </c>
      <c r="CU16" s="28">
        <f t="shared" si="39"/>
        <v>2.8499999999999996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751704009</v>
      </c>
      <c r="C17" s="68" t="s">
        <v>79</v>
      </c>
      <c r="D17" s="30" t="s">
        <v>80</v>
      </c>
      <c r="E17" s="30" t="s">
        <v>81</v>
      </c>
      <c r="F17" s="31" t="s">
        <v>82</v>
      </c>
      <c r="G17" s="30"/>
      <c r="H17">
        <v>54</v>
      </c>
      <c r="I17" s="17">
        <f t="shared" si="40"/>
        <v>72</v>
      </c>
      <c r="J17" s="18" t="str">
        <f t="shared" si="0"/>
        <v>B+</v>
      </c>
      <c r="K17" s="18" t="str">
        <f t="shared" si="1"/>
        <v>3.2</v>
      </c>
      <c r="L17" s="77">
        <v>25</v>
      </c>
      <c r="M17" s="16">
        <f t="shared" si="41"/>
        <v>100</v>
      </c>
      <c r="N17" s="18" t="str">
        <f t="shared" si="2"/>
        <v>A+</v>
      </c>
      <c r="O17" s="18" t="str">
        <f t="shared" si="3"/>
        <v>4.0</v>
      </c>
      <c r="P17" s="21">
        <f t="shared" si="68"/>
        <v>79</v>
      </c>
      <c r="Q17" s="21">
        <f t="shared" si="42"/>
        <v>79</v>
      </c>
      <c r="R17" s="22" t="str">
        <f t="shared" si="43"/>
        <v>B+</v>
      </c>
      <c r="S17" s="18" t="str">
        <f t="shared" si="4"/>
        <v>3.2</v>
      </c>
      <c r="T17">
        <v>45</v>
      </c>
      <c r="U17" s="23">
        <f t="shared" si="44"/>
        <v>60</v>
      </c>
      <c r="V17" s="18" t="str">
        <f t="shared" si="5"/>
        <v>B</v>
      </c>
      <c r="W17" s="18" t="str">
        <f t="shared" si="6"/>
        <v>2.8</v>
      </c>
      <c r="X17" s="77">
        <v>25</v>
      </c>
      <c r="Y17" s="16">
        <f t="shared" si="45"/>
        <v>100</v>
      </c>
      <c r="Z17" s="18" t="str">
        <f t="shared" si="7"/>
        <v>A+</v>
      </c>
      <c r="AA17" s="18" t="str">
        <f t="shared" si="8"/>
        <v>4.0</v>
      </c>
      <c r="AB17" s="21">
        <f t="shared" si="69"/>
        <v>70</v>
      </c>
      <c r="AC17" s="21">
        <f t="shared" si="46"/>
        <v>70</v>
      </c>
      <c r="AD17" s="22" t="str">
        <f t="shared" si="47"/>
        <v>B+</v>
      </c>
      <c r="AE17" s="18" t="str">
        <f t="shared" si="9"/>
        <v>3.2</v>
      </c>
      <c r="AF17">
        <v>40</v>
      </c>
      <c r="AG17" s="16">
        <f t="shared" si="48"/>
        <v>40</v>
      </c>
      <c r="AH17" s="22" t="str">
        <f t="shared" si="49"/>
        <v>C</v>
      </c>
      <c r="AI17" s="18" t="str">
        <f t="shared" si="10"/>
        <v>2.0</v>
      </c>
      <c r="AJ17">
        <v>48</v>
      </c>
      <c r="AK17" s="23">
        <f t="shared" si="50"/>
        <v>64</v>
      </c>
      <c r="AL17" s="18" t="str">
        <f t="shared" si="11"/>
        <v>B</v>
      </c>
      <c r="AM17" s="18" t="str">
        <f t="shared" si="12"/>
        <v>2.8</v>
      </c>
      <c r="AN17" s="77">
        <v>23</v>
      </c>
      <c r="AO17" s="16">
        <f t="shared" si="51"/>
        <v>92</v>
      </c>
      <c r="AP17" s="18" t="str">
        <f t="shared" si="13"/>
        <v>A+</v>
      </c>
      <c r="AQ17" s="18" t="str">
        <f t="shared" si="14"/>
        <v>4.0</v>
      </c>
      <c r="AR17" s="21">
        <f t="shared" si="70"/>
        <v>71</v>
      </c>
      <c r="AS17" s="21">
        <f t="shared" si="52"/>
        <v>71</v>
      </c>
      <c r="AT17" s="22" t="str">
        <f t="shared" si="53"/>
        <v>B+</v>
      </c>
      <c r="AU17" s="18" t="str">
        <f t="shared" si="15"/>
        <v>3.2</v>
      </c>
      <c r="AV17">
        <v>31</v>
      </c>
      <c r="AW17" s="23">
        <f t="shared" si="16"/>
        <v>41.333333333333336</v>
      </c>
      <c r="AX17" s="18" t="str">
        <f t="shared" si="17"/>
        <v>C</v>
      </c>
      <c r="AY17" s="18" t="str">
        <f t="shared" si="18"/>
        <v>2.0</v>
      </c>
      <c r="AZ17" s="77">
        <v>24</v>
      </c>
      <c r="BA17" s="16">
        <f t="shared" si="54"/>
        <v>96</v>
      </c>
      <c r="BB17" s="18" t="str">
        <f t="shared" si="19"/>
        <v>A+</v>
      </c>
      <c r="BC17" s="18" t="str">
        <f t="shared" si="20"/>
        <v>4.0</v>
      </c>
      <c r="BD17" s="24">
        <f t="shared" si="21"/>
        <v>55</v>
      </c>
      <c r="BE17" s="21">
        <f t="shared" si="55"/>
        <v>55.000000000000007</v>
      </c>
      <c r="BF17" s="22" t="str">
        <f t="shared" si="56"/>
        <v>C+</v>
      </c>
      <c r="BG17" s="18" t="str">
        <f t="shared" si="22"/>
        <v>2.4</v>
      </c>
      <c r="BH17">
        <v>36</v>
      </c>
      <c r="BI17" s="23">
        <f t="shared" si="57"/>
        <v>48</v>
      </c>
      <c r="BJ17" s="18" t="str">
        <f t="shared" si="23"/>
        <v>C</v>
      </c>
      <c r="BK17" s="18" t="str">
        <f t="shared" si="24"/>
        <v>2.0</v>
      </c>
      <c r="BL17" s="77">
        <v>24</v>
      </c>
      <c r="BM17" s="19">
        <f t="shared" si="58"/>
        <v>96</v>
      </c>
      <c r="BN17" s="18" t="str">
        <f t="shared" si="25"/>
        <v>A+</v>
      </c>
      <c r="BO17" s="18" t="str">
        <f t="shared" si="26"/>
        <v>4.0</v>
      </c>
      <c r="BP17" s="21">
        <f t="shared" si="71"/>
        <v>60</v>
      </c>
      <c r="BQ17" s="21">
        <f t="shared" si="59"/>
        <v>60</v>
      </c>
      <c r="BR17" s="22" t="str">
        <f t="shared" si="60"/>
        <v>B</v>
      </c>
      <c r="BS17" s="18" t="str">
        <f t="shared" si="27"/>
        <v>2.8</v>
      </c>
      <c r="BT17">
        <v>21</v>
      </c>
      <c r="BU17" s="23">
        <f t="shared" si="61"/>
        <v>21</v>
      </c>
      <c r="BV17" s="18" t="str">
        <f t="shared" si="28"/>
        <v>D</v>
      </c>
      <c r="BW17" s="18" t="str">
        <f t="shared" si="62"/>
        <v>1.2</v>
      </c>
      <c r="BX17" s="16"/>
      <c r="BY17" s="19">
        <f t="shared" si="72"/>
        <v>0</v>
      </c>
      <c r="BZ17" s="20" t="str">
        <f t="shared" si="73"/>
        <v>-</v>
      </c>
      <c r="CA17" s="20" t="str">
        <f t="shared" si="74"/>
        <v>-</v>
      </c>
      <c r="CB17" s="25">
        <f t="shared" si="75"/>
        <v>21</v>
      </c>
      <c r="CC17" s="21">
        <f t="shared" si="63"/>
        <v>21</v>
      </c>
      <c r="CD17" s="22" t="str">
        <f t="shared" si="64"/>
        <v>D</v>
      </c>
      <c r="CE17" s="18" t="str">
        <f t="shared" si="31"/>
        <v>1.2</v>
      </c>
      <c r="CF17">
        <v>39</v>
      </c>
      <c r="CG17" s="23">
        <f t="shared" si="76"/>
        <v>52</v>
      </c>
      <c r="CH17" s="18" t="str">
        <f t="shared" si="32"/>
        <v>C+</v>
      </c>
      <c r="CI17" s="18" t="str">
        <f t="shared" si="33"/>
        <v>2.4</v>
      </c>
      <c r="CJ17" s="77">
        <v>23</v>
      </c>
      <c r="CK17" s="19">
        <f t="shared" si="77"/>
        <v>92</v>
      </c>
      <c r="CL17" s="18" t="str">
        <f t="shared" si="34"/>
        <v>A+</v>
      </c>
      <c r="CM17" s="18" t="str">
        <f t="shared" si="35"/>
        <v>4.0</v>
      </c>
      <c r="CN17" s="21">
        <f t="shared" si="78"/>
        <v>62</v>
      </c>
      <c r="CO17" s="21">
        <f t="shared" si="65"/>
        <v>62</v>
      </c>
      <c r="CP17" s="22" t="str">
        <f t="shared" si="66"/>
        <v>B</v>
      </c>
      <c r="CQ17" s="18" t="str">
        <f t="shared" si="36"/>
        <v>2.8</v>
      </c>
      <c r="CR17" s="26">
        <f t="shared" si="37"/>
        <v>458</v>
      </c>
      <c r="CS17" s="26">
        <f t="shared" si="67"/>
        <v>57.25</v>
      </c>
      <c r="CT17" s="27" t="str">
        <f t="shared" si="38"/>
        <v>C+</v>
      </c>
      <c r="CU17" s="28">
        <f t="shared" si="39"/>
        <v>2.6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751704010</v>
      </c>
      <c r="C18" s="68" t="s">
        <v>83</v>
      </c>
      <c r="D18" s="30" t="s">
        <v>84</v>
      </c>
      <c r="E18" s="30" t="s">
        <v>85</v>
      </c>
      <c r="F18" s="31" t="s">
        <v>86</v>
      </c>
      <c r="G18" s="30"/>
      <c r="H18">
        <v>57</v>
      </c>
      <c r="I18" s="17">
        <f t="shared" si="40"/>
        <v>76</v>
      </c>
      <c r="J18" s="18" t="str">
        <f t="shared" si="0"/>
        <v>B+</v>
      </c>
      <c r="K18" s="18" t="str">
        <f t="shared" si="1"/>
        <v>3.2</v>
      </c>
      <c r="L18" s="77">
        <v>23</v>
      </c>
      <c r="M18" s="16">
        <f t="shared" si="41"/>
        <v>92</v>
      </c>
      <c r="N18" s="18" t="str">
        <f t="shared" si="2"/>
        <v>A+</v>
      </c>
      <c r="O18" s="18" t="str">
        <f t="shared" si="3"/>
        <v>4.0</v>
      </c>
      <c r="P18" s="21">
        <f t="shared" si="68"/>
        <v>80</v>
      </c>
      <c r="Q18" s="21">
        <f t="shared" si="42"/>
        <v>80</v>
      </c>
      <c r="R18" s="22" t="str">
        <f t="shared" si="43"/>
        <v>A</v>
      </c>
      <c r="S18" s="18" t="str">
        <f t="shared" si="4"/>
        <v>3.6</v>
      </c>
      <c r="T18">
        <v>21</v>
      </c>
      <c r="U18" s="23">
        <f t="shared" si="44"/>
        <v>28.000000000000004</v>
      </c>
      <c r="V18" s="18" t="str">
        <f t="shared" si="5"/>
        <v>D</v>
      </c>
      <c r="W18" s="18" t="str">
        <f t="shared" si="6"/>
        <v>1.2</v>
      </c>
      <c r="X18" s="77">
        <v>25</v>
      </c>
      <c r="Y18" s="16">
        <f t="shared" si="45"/>
        <v>100</v>
      </c>
      <c r="Z18" s="18" t="str">
        <f t="shared" si="7"/>
        <v>A+</v>
      </c>
      <c r="AA18" s="18" t="str">
        <f t="shared" si="8"/>
        <v>4.0</v>
      </c>
      <c r="AB18" s="21">
        <f t="shared" si="69"/>
        <v>46</v>
      </c>
      <c r="AC18" s="21">
        <f t="shared" si="46"/>
        <v>46</v>
      </c>
      <c r="AD18" s="22" t="str">
        <f t="shared" si="47"/>
        <v>C</v>
      </c>
      <c r="AE18" s="18" t="str">
        <f t="shared" si="9"/>
        <v>2.0</v>
      </c>
      <c r="AF18">
        <v>1</v>
      </c>
      <c r="AG18" s="16">
        <f t="shared" si="48"/>
        <v>1</v>
      </c>
      <c r="AH18" s="22" t="str">
        <f t="shared" si="49"/>
        <v>E</v>
      </c>
      <c r="AI18" s="18" t="str">
        <f t="shared" si="10"/>
        <v>0.8</v>
      </c>
      <c r="AJ18">
        <v>31</v>
      </c>
      <c r="AK18" s="23">
        <f t="shared" si="50"/>
        <v>41.333333333333336</v>
      </c>
      <c r="AL18" s="18" t="str">
        <f t="shared" si="11"/>
        <v>C</v>
      </c>
      <c r="AM18" s="18" t="str">
        <f t="shared" si="12"/>
        <v>2.0</v>
      </c>
      <c r="AN18" s="77">
        <v>23</v>
      </c>
      <c r="AO18" s="16">
        <f t="shared" si="51"/>
        <v>92</v>
      </c>
      <c r="AP18" s="18" t="str">
        <f t="shared" si="13"/>
        <v>A+</v>
      </c>
      <c r="AQ18" s="18" t="str">
        <f t="shared" si="14"/>
        <v>4.0</v>
      </c>
      <c r="AR18" s="21">
        <f t="shared" si="70"/>
        <v>54</v>
      </c>
      <c r="AS18" s="21">
        <f t="shared" si="52"/>
        <v>54</v>
      </c>
      <c r="AT18" s="22" t="str">
        <f t="shared" si="53"/>
        <v>C+</v>
      </c>
      <c r="AU18" s="18" t="str">
        <f t="shared" si="15"/>
        <v>2.4</v>
      </c>
      <c r="AV18">
        <v>34</v>
      </c>
      <c r="AW18" s="23">
        <f t="shared" si="16"/>
        <v>45.333333333333329</v>
      </c>
      <c r="AX18" s="18" t="str">
        <f t="shared" si="17"/>
        <v>C</v>
      </c>
      <c r="AY18" s="18" t="str">
        <f t="shared" si="18"/>
        <v>2.0</v>
      </c>
      <c r="AZ18" s="77">
        <v>24</v>
      </c>
      <c r="BA18" s="16">
        <f t="shared" si="54"/>
        <v>96</v>
      </c>
      <c r="BB18" s="18" t="str">
        <f t="shared" si="19"/>
        <v>A+</v>
      </c>
      <c r="BC18" s="18" t="str">
        <f t="shared" si="20"/>
        <v>4.0</v>
      </c>
      <c r="BD18" s="24">
        <f t="shared" si="21"/>
        <v>58</v>
      </c>
      <c r="BE18" s="21">
        <f t="shared" si="55"/>
        <v>57.999999999999993</v>
      </c>
      <c r="BF18" s="22" t="str">
        <f t="shared" si="56"/>
        <v>C+</v>
      </c>
      <c r="BG18" s="18" t="str">
        <f t="shared" si="22"/>
        <v>2.4</v>
      </c>
      <c r="BH18">
        <v>42</v>
      </c>
      <c r="BI18" s="23">
        <f t="shared" si="57"/>
        <v>56.000000000000007</v>
      </c>
      <c r="BJ18" s="18" t="str">
        <f t="shared" si="23"/>
        <v>C+</v>
      </c>
      <c r="BK18" s="18" t="str">
        <f t="shared" si="24"/>
        <v>2.4</v>
      </c>
      <c r="BL18" s="77">
        <v>24</v>
      </c>
      <c r="BM18" s="19">
        <f t="shared" si="58"/>
        <v>96</v>
      </c>
      <c r="BN18" s="18" t="str">
        <f t="shared" si="25"/>
        <v>A+</v>
      </c>
      <c r="BO18" s="18" t="str">
        <f t="shared" si="26"/>
        <v>4.0</v>
      </c>
      <c r="BP18" s="21">
        <f t="shared" si="71"/>
        <v>66</v>
      </c>
      <c r="BQ18" s="21">
        <f t="shared" si="59"/>
        <v>66</v>
      </c>
      <c r="BR18" s="22" t="str">
        <f t="shared" si="60"/>
        <v>B</v>
      </c>
      <c r="BS18" s="18" t="str">
        <f t="shared" si="27"/>
        <v>2.8</v>
      </c>
      <c r="BT18">
        <v>43</v>
      </c>
      <c r="BU18" s="23">
        <f t="shared" si="61"/>
        <v>43</v>
      </c>
      <c r="BV18" s="18" t="str">
        <f t="shared" si="28"/>
        <v>C</v>
      </c>
      <c r="BW18" s="18" t="str">
        <f t="shared" si="62"/>
        <v>2.0</v>
      </c>
      <c r="BX18" s="16"/>
      <c r="BY18" s="19">
        <f t="shared" si="72"/>
        <v>0</v>
      </c>
      <c r="BZ18" s="20" t="str">
        <f t="shared" si="73"/>
        <v>-</v>
      </c>
      <c r="CA18" s="20" t="str">
        <f t="shared" si="74"/>
        <v>-</v>
      </c>
      <c r="CB18" s="25">
        <f t="shared" si="75"/>
        <v>43</v>
      </c>
      <c r="CC18" s="21">
        <f t="shared" si="63"/>
        <v>43</v>
      </c>
      <c r="CD18" s="22" t="str">
        <f t="shared" si="64"/>
        <v>C</v>
      </c>
      <c r="CE18" s="18" t="str">
        <f t="shared" si="31"/>
        <v>2.0</v>
      </c>
      <c r="CF18">
        <v>47</v>
      </c>
      <c r="CG18" s="23">
        <f t="shared" si="76"/>
        <v>62.666666666666671</v>
      </c>
      <c r="CH18" s="18" t="str">
        <f t="shared" si="32"/>
        <v>B</v>
      </c>
      <c r="CI18" s="18" t="str">
        <f t="shared" si="33"/>
        <v>2.8</v>
      </c>
      <c r="CJ18" s="77">
        <v>24</v>
      </c>
      <c r="CK18" s="19">
        <f t="shared" si="77"/>
        <v>96</v>
      </c>
      <c r="CL18" s="18" t="str">
        <f t="shared" si="34"/>
        <v>A+</v>
      </c>
      <c r="CM18" s="18" t="str">
        <f t="shared" si="35"/>
        <v>4.0</v>
      </c>
      <c r="CN18" s="21">
        <f t="shared" si="78"/>
        <v>71</v>
      </c>
      <c r="CO18" s="21">
        <f t="shared" si="65"/>
        <v>71</v>
      </c>
      <c r="CP18" s="22" t="str">
        <f t="shared" si="66"/>
        <v>B+</v>
      </c>
      <c r="CQ18" s="18" t="str">
        <f t="shared" si="36"/>
        <v>3.2</v>
      </c>
      <c r="CR18" s="26">
        <f t="shared" si="37"/>
        <v>419</v>
      </c>
      <c r="CS18" s="26">
        <f t="shared" si="67"/>
        <v>52.375000000000007</v>
      </c>
      <c r="CT18" s="27" t="str">
        <f t="shared" si="38"/>
        <v>C+</v>
      </c>
      <c r="CU18" s="28">
        <f t="shared" si="39"/>
        <v>2.4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751704011</v>
      </c>
      <c r="C19" s="68" t="s">
        <v>87</v>
      </c>
      <c r="D19" s="30" t="s">
        <v>88</v>
      </c>
      <c r="E19" s="30" t="s">
        <v>89</v>
      </c>
      <c r="F19" s="31" t="s">
        <v>90</v>
      </c>
      <c r="G19" s="30"/>
      <c r="H19">
        <v>60</v>
      </c>
      <c r="I19" s="17">
        <f t="shared" si="40"/>
        <v>80</v>
      </c>
      <c r="J19" s="18" t="str">
        <f t="shared" si="0"/>
        <v>A</v>
      </c>
      <c r="K19" s="18" t="str">
        <f t="shared" si="1"/>
        <v>3.6</v>
      </c>
      <c r="L19" s="77">
        <v>25</v>
      </c>
      <c r="M19" s="16">
        <f t="shared" si="41"/>
        <v>100</v>
      </c>
      <c r="N19" s="18" t="str">
        <f t="shared" si="2"/>
        <v>A+</v>
      </c>
      <c r="O19" s="18" t="str">
        <f t="shared" si="3"/>
        <v>4.0</v>
      </c>
      <c r="P19" s="21">
        <f t="shared" si="68"/>
        <v>85</v>
      </c>
      <c r="Q19" s="21">
        <f t="shared" si="42"/>
        <v>85</v>
      </c>
      <c r="R19" s="22" t="str">
        <f t="shared" si="43"/>
        <v>A</v>
      </c>
      <c r="S19" s="18" t="str">
        <f t="shared" si="4"/>
        <v>3.6</v>
      </c>
      <c r="T19">
        <v>38</v>
      </c>
      <c r="U19" s="23">
        <f t="shared" si="44"/>
        <v>50.666666666666671</v>
      </c>
      <c r="V19" s="18" t="str">
        <f t="shared" si="5"/>
        <v>C+</v>
      </c>
      <c r="W19" s="18" t="str">
        <f t="shared" si="6"/>
        <v>2.4</v>
      </c>
      <c r="X19" s="77">
        <v>25</v>
      </c>
      <c r="Y19" s="16">
        <f t="shared" si="45"/>
        <v>100</v>
      </c>
      <c r="Z19" s="18" t="str">
        <f t="shared" si="7"/>
        <v>A+</v>
      </c>
      <c r="AA19" s="18" t="str">
        <f t="shared" si="8"/>
        <v>4.0</v>
      </c>
      <c r="AB19" s="21">
        <f t="shared" si="69"/>
        <v>63</v>
      </c>
      <c r="AC19" s="21">
        <f t="shared" si="46"/>
        <v>63</v>
      </c>
      <c r="AD19" s="22" t="str">
        <f t="shared" si="47"/>
        <v>B</v>
      </c>
      <c r="AE19" s="18" t="str">
        <f t="shared" si="9"/>
        <v>2.8</v>
      </c>
      <c r="AF19">
        <v>54</v>
      </c>
      <c r="AG19" s="16">
        <f t="shared" si="48"/>
        <v>54</v>
      </c>
      <c r="AH19" s="22" t="str">
        <f t="shared" si="49"/>
        <v>C+</v>
      </c>
      <c r="AI19" s="18" t="str">
        <f t="shared" si="10"/>
        <v>2.4</v>
      </c>
      <c r="AJ19">
        <v>47</v>
      </c>
      <c r="AK19" s="23">
        <f t="shared" si="50"/>
        <v>62.666666666666671</v>
      </c>
      <c r="AL19" s="18" t="str">
        <f t="shared" si="11"/>
        <v>B</v>
      </c>
      <c r="AM19" s="18" t="str">
        <f t="shared" si="12"/>
        <v>2.8</v>
      </c>
      <c r="AN19" s="77">
        <v>24</v>
      </c>
      <c r="AO19" s="16">
        <f t="shared" si="51"/>
        <v>96</v>
      </c>
      <c r="AP19" s="18" t="str">
        <f t="shared" si="13"/>
        <v>A+</v>
      </c>
      <c r="AQ19" s="18" t="str">
        <f t="shared" si="14"/>
        <v>4.0</v>
      </c>
      <c r="AR19" s="21">
        <f t="shared" si="70"/>
        <v>71</v>
      </c>
      <c r="AS19" s="21">
        <f t="shared" si="52"/>
        <v>71</v>
      </c>
      <c r="AT19" s="22" t="str">
        <f t="shared" si="53"/>
        <v>B+</v>
      </c>
      <c r="AU19" s="18" t="str">
        <f t="shared" si="15"/>
        <v>3.2</v>
      </c>
      <c r="AV19">
        <v>46</v>
      </c>
      <c r="AW19" s="23">
        <f t="shared" si="16"/>
        <v>61.333333333333329</v>
      </c>
      <c r="AX19" s="18" t="str">
        <f t="shared" si="17"/>
        <v>B</v>
      </c>
      <c r="AY19" s="18" t="str">
        <f t="shared" si="18"/>
        <v>2.8</v>
      </c>
      <c r="AZ19" s="77">
        <v>24</v>
      </c>
      <c r="BA19" s="16">
        <f t="shared" si="54"/>
        <v>96</v>
      </c>
      <c r="BB19" s="18" t="str">
        <f t="shared" si="19"/>
        <v>A+</v>
      </c>
      <c r="BC19" s="18" t="str">
        <f t="shared" si="20"/>
        <v>4.0</v>
      </c>
      <c r="BD19" s="24">
        <f t="shared" si="21"/>
        <v>70</v>
      </c>
      <c r="BE19" s="21">
        <f t="shared" si="55"/>
        <v>70</v>
      </c>
      <c r="BF19" s="22" t="str">
        <f t="shared" si="56"/>
        <v>B+</v>
      </c>
      <c r="BG19" s="18" t="str">
        <f t="shared" si="22"/>
        <v>3.2</v>
      </c>
      <c r="BH19">
        <v>50</v>
      </c>
      <c r="BI19" s="23">
        <f t="shared" si="57"/>
        <v>66.666666666666657</v>
      </c>
      <c r="BJ19" s="18" t="str">
        <f t="shared" si="23"/>
        <v>B</v>
      </c>
      <c r="BK19" s="18" t="str">
        <f t="shared" si="24"/>
        <v>2.8</v>
      </c>
      <c r="BL19" s="77">
        <v>25</v>
      </c>
      <c r="BM19" s="19">
        <f t="shared" si="58"/>
        <v>100</v>
      </c>
      <c r="BN19" s="18" t="str">
        <f t="shared" si="25"/>
        <v>A+</v>
      </c>
      <c r="BO19" s="18" t="str">
        <f t="shared" si="26"/>
        <v>4.0</v>
      </c>
      <c r="BP19" s="21">
        <f t="shared" si="71"/>
        <v>75</v>
      </c>
      <c r="BQ19" s="21">
        <f t="shared" si="59"/>
        <v>75</v>
      </c>
      <c r="BR19" s="22" t="str">
        <f t="shared" si="60"/>
        <v>B+</v>
      </c>
      <c r="BS19" s="18" t="str">
        <f t="shared" si="27"/>
        <v>3.2</v>
      </c>
      <c r="BT19">
        <v>26</v>
      </c>
      <c r="BU19" s="23">
        <f t="shared" si="61"/>
        <v>26</v>
      </c>
      <c r="BV19" s="18" t="str">
        <f t="shared" si="28"/>
        <v>D</v>
      </c>
      <c r="BW19" s="18" t="str">
        <f t="shared" si="62"/>
        <v>1.2</v>
      </c>
      <c r="BX19" s="16"/>
      <c r="BY19" s="19">
        <f t="shared" si="72"/>
        <v>0</v>
      </c>
      <c r="BZ19" s="20" t="str">
        <f t="shared" si="73"/>
        <v>-</v>
      </c>
      <c r="CA19" s="20" t="str">
        <f t="shared" si="74"/>
        <v>-</v>
      </c>
      <c r="CB19" s="25">
        <f t="shared" si="75"/>
        <v>26</v>
      </c>
      <c r="CC19" s="21">
        <f t="shared" si="63"/>
        <v>26</v>
      </c>
      <c r="CD19" s="22" t="str">
        <f t="shared" si="64"/>
        <v>D</v>
      </c>
      <c r="CE19" s="18" t="str">
        <f t="shared" si="31"/>
        <v>1.2</v>
      </c>
      <c r="CF19">
        <v>59</v>
      </c>
      <c r="CG19" s="23">
        <f t="shared" si="76"/>
        <v>78.666666666666657</v>
      </c>
      <c r="CH19" s="18" t="str">
        <f t="shared" si="32"/>
        <v>B+</v>
      </c>
      <c r="CI19" s="18" t="str">
        <f t="shared" si="33"/>
        <v>3.2</v>
      </c>
      <c r="CJ19" s="77">
        <v>24</v>
      </c>
      <c r="CK19" s="19">
        <f t="shared" si="77"/>
        <v>96</v>
      </c>
      <c r="CL19" s="18" t="str">
        <f t="shared" si="34"/>
        <v>A+</v>
      </c>
      <c r="CM19" s="18" t="str">
        <f t="shared" si="35"/>
        <v>4.0</v>
      </c>
      <c r="CN19" s="21">
        <f t="shared" si="78"/>
        <v>83</v>
      </c>
      <c r="CO19" s="21">
        <f t="shared" si="65"/>
        <v>83</v>
      </c>
      <c r="CP19" s="22" t="str">
        <f t="shared" si="66"/>
        <v>A</v>
      </c>
      <c r="CQ19" s="18" t="str">
        <f t="shared" si="36"/>
        <v>3.6</v>
      </c>
      <c r="CR19" s="26">
        <f t="shared" si="37"/>
        <v>527</v>
      </c>
      <c r="CS19" s="26">
        <f t="shared" si="67"/>
        <v>65.875</v>
      </c>
      <c r="CT19" s="27" t="str">
        <f t="shared" si="38"/>
        <v>B</v>
      </c>
      <c r="CU19" s="28">
        <f t="shared" si="39"/>
        <v>2.9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751704012</v>
      </c>
      <c r="C20" s="68" t="s">
        <v>91</v>
      </c>
      <c r="D20" s="30" t="s">
        <v>95</v>
      </c>
      <c r="E20" s="30" t="s">
        <v>92</v>
      </c>
      <c r="F20" s="31" t="s">
        <v>93</v>
      </c>
      <c r="G20" s="30"/>
      <c r="H20">
        <v>36</v>
      </c>
      <c r="I20" s="17">
        <f t="shared" si="40"/>
        <v>48</v>
      </c>
      <c r="J20" s="18" t="str">
        <f t="shared" si="0"/>
        <v>C</v>
      </c>
      <c r="K20" s="18" t="str">
        <f t="shared" si="1"/>
        <v>2.0</v>
      </c>
      <c r="L20" s="77">
        <v>23</v>
      </c>
      <c r="M20" s="16">
        <f t="shared" si="41"/>
        <v>92</v>
      </c>
      <c r="N20" s="18" t="str">
        <f t="shared" si="2"/>
        <v>A+</v>
      </c>
      <c r="O20" s="18" t="str">
        <f t="shared" si="3"/>
        <v>4.0</v>
      </c>
      <c r="P20" s="21">
        <f t="shared" si="68"/>
        <v>59</v>
      </c>
      <c r="Q20" s="21">
        <f t="shared" si="42"/>
        <v>59</v>
      </c>
      <c r="R20" s="22" t="str">
        <f t="shared" si="43"/>
        <v>C+</v>
      </c>
      <c r="S20" s="18" t="str">
        <f t="shared" si="4"/>
        <v>2.4</v>
      </c>
      <c r="T20">
        <v>19</v>
      </c>
      <c r="U20" s="23">
        <f t="shared" si="44"/>
        <v>25.333333333333336</v>
      </c>
      <c r="V20" s="18" t="str">
        <f t="shared" si="5"/>
        <v>D</v>
      </c>
      <c r="W20" s="18" t="str">
        <f t="shared" si="6"/>
        <v>1.2</v>
      </c>
      <c r="X20" s="77">
        <v>25</v>
      </c>
      <c r="Y20" s="16">
        <f t="shared" si="45"/>
        <v>100</v>
      </c>
      <c r="Z20" s="18" t="str">
        <f t="shared" si="7"/>
        <v>A+</v>
      </c>
      <c r="AA20" s="18" t="str">
        <f t="shared" si="8"/>
        <v>4.0</v>
      </c>
      <c r="AB20" s="21">
        <f t="shared" si="69"/>
        <v>44</v>
      </c>
      <c r="AC20" s="21">
        <f t="shared" si="46"/>
        <v>44</v>
      </c>
      <c r="AD20" s="22" t="str">
        <f t="shared" si="47"/>
        <v>C</v>
      </c>
      <c r="AE20" s="18" t="str">
        <f t="shared" si="9"/>
        <v>2.0</v>
      </c>
      <c r="AF20">
        <v>14</v>
      </c>
      <c r="AG20" s="16">
        <f t="shared" si="48"/>
        <v>14.000000000000002</v>
      </c>
      <c r="AH20" s="22" t="str">
        <f t="shared" si="49"/>
        <v>E</v>
      </c>
      <c r="AI20" s="18" t="str">
        <f t="shared" si="10"/>
        <v>0.8</v>
      </c>
      <c r="AJ20">
        <v>31</v>
      </c>
      <c r="AK20" s="23">
        <f t="shared" si="50"/>
        <v>41.333333333333336</v>
      </c>
      <c r="AL20" s="18" t="str">
        <f t="shared" si="11"/>
        <v>C</v>
      </c>
      <c r="AM20" s="18" t="str">
        <f t="shared" si="12"/>
        <v>2.0</v>
      </c>
      <c r="AN20" s="77">
        <v>23</v>
      </c>
      <c r="AO20" s="16">
        <f t="shared" si="51"/>
        <v>92</v>
      </c>
      <c r="AP20" s="18" t="str">
        <f t="shared" si="13"/>
        <v>A+</v>
      </c>
      <c r="AQ20" s="18" t="str">
        <f t="shared" si="14"/>
        <v>4.0</v>
      </c>
      <c r="AR20" s="21">
        <f t="shared" si="70"/>
        <v>54</v>
      </c>
      <c r="AS20" s="21">
        <f t="shared" si="52"/>
        <v>54</v>
      </c>
      <c r="AT20" s="22" t="str">
        <f t="shared" si="53"/>
        <v>C+</v>
      </c>
      <c r="AU20" s="18" t="str">
        <f t="shared" si="15"/>
        <v>2.4</v>
      </c>
      <c r="AV20">
        <v>21</v>
      </c>
      <c r="AW20" s="23">
        <f t="shared" si="16"/>
        <v>28.000000000000004</v>
      </c>
      <c r="AX20" s="18" t="str">
        <f t="shared" si="17"/>
        <v>D</v>
      </c>
      <c r="AY20" s="18" t="str">
        <f t="shared" si="18"/>
        <v>1.2</v>
      </c>
      <c r="AZ20" s="77">
        <v>24</v>
      </c>
      <c r="BA20" s="16">
        <f t="shared" si="54"/>
        <v>96</v>
      </c>
      <c r="BB20" s="18" t="str">
        <f t="shared" si="19"/>
        <v>A+</v>
      </c>
      <c r="BC20" s="18" t="str">
        <f t="shared" si="20"/>
        <v>4.0</v>
      </c>
      <c r="BD20" s="24">
        <f t="shared" si="21"/>
        <v>45</v>
      </c>
      <c r="BE20" s="21">
        <f t="shared" si="55"/>
        <v>45</v>
      </c>
      <c r="BF20" s="22" t="str">
        <f t="shared" si="56"/>
        <v>C</v>
      </c>
      <c r="BG20" s="18" t="str">
        <f t="shared" si="22"/>
        <v>2.0</v>
      </c>
      <c r="BH20">
        <v>35</v>
      </c>
      <c r="BI20" s="23">
        <f t="shared" si="57"/>
        <v>46.666666666666664</v>
      </c>
      <c r="BJ20" s="18" t="str">
        <f t="shared" si="23"/>
        <v>C</v>
      </c>
      <c r="BK20" s="18" t="str">
        <f t="shared" si="24"/>
        <v>2.0</v>
      </c>
      <c r="BL20" s="77">
        <v>25</v>
      </c>
      <c r="BM20" s="19">
        <f t="shared" si="58"/>
        <v>100</v>
      </c>
      <c r="BN20" s="18" t="str">
        <f t="shared" si="25"/>
        <v>A+</v>
      </c>
      <c r="BO20" s="18" t="str">
        <f t="shared" si="26"/>
        <v>4.0</v>
      </c>
      <c r="BP20" s="21">
        <f t="shared" si="71"/>
        <v>60</v>
      </c>
      <c r="BQ20" s="21">
        <f t="shared" si="59"/>
        <v>60</v>
      </c>
      <c r="BR20" s="22" t="str">
        <f t="shared" si="60"/>
        <v>B</v>
      </c>
      <c r="BS20" s="18" t="str">
        <f t="shared" si="27"/>
        <v>2.8</v>
      </c>
      <c r="BT20">
        <v>33</v>
      </c>
      <c r="BU20" s="23">
        <f t="shared" si="61"/>
        <v>33</v>
      </c>
      <c r="BV20" s="18" t="str">
        <f t="shared" si="28"/>
        <v>D+</v>
      </c>
      <c r="BW20" s="18" t="str">
        <f t="shared" si="62"/>
        <v>1.6</v>
      </c>
      <c r="BX20" s="16"/>
      <c r="BY20" s="19">
        <f t="shared" si="72"/>
        <v>0</v>
      </c>
      <c r="BZ20" s="20" t="str">
        <f t="shared" si="73"/>
        <v>-</v>
      </c>
      <c r="CA20" s="20" t="str">
        <f t="shared" si="74"/>
        <v>-</v>
      </c>
      <c r="CB20" s="25">
        <f t="shared" si="75"/>
        <v>33</v>
      </c>
      <c r="CC20" s="21">
        <f t="shared" si="63"/>
        <v>33</v>
      </c>
      <c r="CD20" s="22" t="str">
        <f t="shared" si="64"/>
        <v>D+</v>
      </c>
      <c r="CE20" s="18" t="str">
        <f t="shared" si="31"/>
        <v>1.6</v>
      </c>
      <c r="CF20">
        <v>30</v>
      </c>
      <c r="CG20" s="23">
        <f t="shared" si="76"/>
        <v>40</v>
      </c>
      <c r="CH20" s="18" t="str">
        <f t="shared" si="32"/>
        <v>C</v>
      </c>
      <c r="CI20" s="18" t="str">
        <f t="shared" si="33"/>
        <v>2.0</v>
      </c>
      <c r="CJ20" s="77">
        <v>24</v>
      </c>
      <c r="CK20" s="19">
        <f t="shared" si="77"/>
        <v>96</v>
      </c>
      <c r="CL20" s="18" t="str">
        <f t="shared" si="34"/>
        <v>A+</v>
      </c>
      <c r="CM20" s="18" t="str">
        <f t="shared" si="35"/>
        <v>4.0</v>
      </c>
      <c r="CN20" s="21">
        <f t="shared" si="78"/>
        <v>54</v>
      </c>
      <c r="CO20" s="21">
        <f t="shared" si="65"/>
        <v>54</v>
      </c>
      <c r="CP20" s="22" t="str">
        <f t="shared" si="66"/>
        <v>C+</v>
      </c>
      <c r="CQ20" s="18" t="str">
        <f t="shared" si="36"/>
        <v>2.4</v>
      </c>
      <c r="CR20" s="26">
        <f t="shared" si="37"/>
        <v>363</v>
      </c>
      <c r="CS20" s="26">
        <f t="shared" si="67"/>
        <v>45.375</v>
      </c>
      <c r="CT20" s="27" t="str">
        <f t="shared" si="38"/>
        <v>C</v>
      </c>
      <c r="CU20" s="28">
        <f t="shared" si="39"/>
        <v>2.0499999999999998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751704013</v>
      </c>
      <c r="C21" s="68" t="s">
        <v>94</v>
      </c>
      <c r="D21" s="30" t="s">
        <v>96</v>
      </c>
      <c r="E21" s="30" t="s">
        <v>97</v>
      </c>
      <c r="F21" s="31" t="s">
        <v>98</v>
      </c>
      <c r="G21" s="30"/>
      <c r="H21">
        <v>56</v>
      </c>
      <c r="I21" s="17">
        <f t="shared" si="40"/>
        <v>74.666666666666671</v>
      </c>
      <c r="J21" s="18" t="str">
        <f t="shared" si="0"/>
        <v>B+</v>
      </c>
      <c r="K21" s="18" t="str">
        <f t="shared" si="1"/>
        <v>3.2</v>
      </c>
      <c r="L21" s="77">
        <v>22</v>
      </c>
      <c r="M21" s="16">
        <f t="shared" si="41"/>
        <v>88</v>
      </c>
      <c r="N21" s="18" t="str">
        <f t="shared" si="2"/>
        <v>A</v>
      </c>
      <c r="O21" s="18" t="str">
        <f t="shared" si="3"/>
        <v>3.6</v>
      </c>
      <c r="P21" s="21">
        <f t="shared" si="68"/>
        <v>78</v>
      </c>
      <c r="Q21" s="21">
        <f t="shared" si="42"/>
        <v>78</v>
      </c>
      <c r="R21" s="22" t="str">
        <f t="shared" si="43"/>
        <v>B+</v>
      </c>
      <c r="S21" s="18" t="str">
        <f t="shared" si="4"/>
        <v>3.2</v>
      </c>
      <c r="T21">
        <v>41</v>
      </c>
      <c r="U21" s="23">
        <f t="shared" si="44"/>
        <v>54.666666666666664</v>
      </c>
      <c r="V21" s="18" t="str">
        <f t="shared" si="5"/>
        <v>C+</v>
      </c>
      <c r="W21" s="18" t="str">
        <f t="shared" si="6"/>
        <v>2.4</v>
      </c>
      <c r="X21" s="77">
        <v>23</v>
      </c>
      <c r="Y21" s="16">
        <f t="shared" si="45"/>
        <v>92</v>
      </c>
      <c r="Z21" s="18" t="str">
        <f t="shared" si="7"/>
        <v>A+</v>
      </c>
      <c r="AA21" s="18" t="str">
        <f t="shared" si="8"/>
        <v>4.0</v>
      </c>
      <c r="AB21" s="21">
        <f t="shared" si="69"/>
        <v>64</v>
      </c>
      <c r="AC21" s="21">
        <f t="shared" si="46"/>
        <v>64</v>
      </c>
      <c r="AD21" s="22" t="str">
        <f t="shared" si="47"/>
        <v>B</v>
      </c>
      <c r="AE21" s="18" t="str">
        <f t="shared" si="9"/>
        <v>2.8</v>
      </c>
      <c r="AF21">
        <v>22</v>
      </c>
      <c r="AG21" s="16">
        <f t="shared" si="48"/>
        <v>22</v>
      </c>
      <c r="AH21" s="22" t="str">
        <f t="shared" si="49"/>
        <v>D</v>
      </c>
      <c r="AI21" s="18" t="str">
        <f t="shared" si="10"/>
        <v>1.2</v>
      </c>
      <c r="AJ21">
        <v>39</v>
      </c>
      <c r="AK21" s="23">
        <f t="shared" si="50"/>
        <v>52</v>
      </c>
      <c r="AL21" s="18" t="str">
        <f t="shared" si="11"/>
        <v>C+</v>
      </c>
      <c r="AM21" s="18" t="str">
        <f t="shared" si="12"/>
        <v>2.4</v>
      </c>
      <c r="AN21" s="77">
        <v>25</v>
      </c>
      <c r="AO21" s="16">
        <f t="shared" si="51"/>
        <v>100</v>
      </c>
      <c r="AP21" s="18" t="str">
        <f t="shared" si="13"/>
        <v>A+</v>
      </c>
      <c r="AQ21" s="18" t="str">
        <f t="shared" si="14"/>
        <v>4.0</v>
      </c>
      <c r="AR21" s="21">
        <f t="shared" si="70"/>
        <v>64</v>
      </c>
      <c r="AS21" s="21">
        <f t="shared" si="52"/>
        <v>64</v>
      </c>
      <c r="AT21" s="22" t="str">
        <f t="shared" si="53"/>
        <v>B</v>
      </c>
      <c r="AU21" s="18" t="str">
        <f t="shared" si="15"/>
        <v>2.8</v>
      </c>
      <c r="AV21">
        <v>32</v>
      </c>
      <c r="AW21" s="23">
        <f t="shared" si="16"/>
        <v>42.666666666666671</v>
      </c>
      <c r="AX21" s="18" t="str">
        <f t="shared" si="17"/>
        <v>C</v>
      </c>
      <c r="AY21" s="18" t="str">
        <f t="shared" si="18"/>
        <v>2.0</v>
      </c>
      <c r="AZ21" s="77">
        <v>25</v>
      </c>
      <c r="BA21" s="16">
        <f t="shared" si="54"/>
        <v>100</v>
      </c>
      <c r="BB21" s="18" t="str">
        <f t="shared" si="19"/>
        <v>A+</v>
      </c>
      <c r="BC21" s="18" t="str">
        <f t="shared" si="20"/>
        <v>4.0</v>
      </c>
      <c r="BD21" s="24">
        <f t="shared" si="21"/>
        <v>57</v>
      </c>
      <c r="BE21" s="21">
        <f t="shared" si="55"/>
        <v>56.999999999999993</v>
      </c>
      <c r="BF21" s="22" t="str">
        <f t="shared" si="56"/>
        <v>C+</v>
      </c>
      <c r="BG21" s="18" t="str">
        <f t="shared" si="22"/>
        <v>2.4</v>
      </c>
      <c r="BH21">
        <v>40</v>
      </c>
      <c r="BI21" s="23">
        <f t="shared" si="57"/>
        <v>53.333333333333336</v>
      </c>
      <c r="BJ21" s="18" t="str">
        <f t="shared" si="23"/>
        <v>C+</v>
      </c>
      <c r="BK21" s="18" t="str">
        <f t="shared" si="24"/>
        <v>2.4</v>
      </c>
      <c r="BL21" s="77">
        <v>25</v>
      </c>
      <c r="BM21" s="19">
        <f t="shared" si="58"/>
        <v>100</v>
      </c>
      <c r="BN21" s="18" t="str">
        <f t="shared" si="25"/>
        <v>A+</v>
      </c>
      <c r="BO21" s="18" t="str">
        <f t="shared" si="26"/>
        <v>4.0</v>
      </c>
      <c r="BP21" s="21">
        <f t="shared" si="71"/>
        <v>65</v>
      </c>
      <c r="BQ21" s="21">
        <f t="shared" si="59"/>
        <v>65</v>
      </c>
      <c r="BR21" s="22" t="str">
        <f t="shared" si="60"/>
        <v>B</v>
      </c>
      <c r="BS21" s="18" t="str">
        <f t="shared" si="27"/>
        <v>2.8</v>
      </c>
      <c r="BT21">
        <v>63</v>
      </c>
      <c r="BU21" s="23">
        <f t="shared" si="61"/>
        <v>63</v>
      </c>
      <c r="BV21" s="18" t="str">
        <f t="shared" si="28"/>
        <v>B</v>
      </c>
      <c r="BW21" s="18" t="str">
        <f t="shared" si="62"/>
        <v>2.8</v>
      </c>
      <c r="BX21" s="16"/>
      <c r="BY21" s="19">
        <f t="shared" si="72"/>
        <v>0</v>
      </c>
      <c r="BZ21" s="20" t="str">
        <f t="shared" si="73"/>
        <v>-</v>
      </c>
      <c r="CA21" s="20" t="str">
        <f t="shared" si="74"/>
        <v>-</v>
      </c>
      <c r="CB21" s="25">
        <f t="shared" si="75"/>
        <v>63</v>
      </c>
      <c r="CC21" s="21">
        <f t="shared" si="63"/>
        <v>63</v>
      </c>
      <c r="CD21" s="22" t="str">
        <f t="shared" si="64"/>
        <v>B</v>
      </c>
      <c r="CE21" s="18" t="str">
        <f t="shared" si="31"/>
        <v>2.8</v>
      </c>
      <c r="CF21">
        <v>45</v>
      </c>
      <c r="CG21" s="23">
        <f t="shared" si="76"/>
        <v>60</v>
      </c>
      <c r="CH21" s="18" t="str">
        <f t="shared" si="32"/>
        <v>B</v>
      </c>
      <c r="CI21" s="18" t="str">
        <f t="shared" si="33"/>
        <v>2.8</v>
      </c>
      <c r="CJ21" s="77">
        <v>25</v>
      </c>
      <c r="CK21" s="19">
        <f t="shared" si="77"/>
        <v>100</v>
      </c>
      <c r="CL21" s="18" t="str">
        <f t="shared" si="34"/>
        <v>A+</v>
      </c>
      <c r="CM21" s="18" t="str">
        <f t="shared" si="35"/>
        <v>4.0</v>
      </c>
      <c r="CN21" s="21">
        <f t="shared" si="78"/>
        <v>70</v>
      </c>
      <c r="CO21" s="21">
        <f t="shared" si="65"/>
        <v>70</v>
      </c>
      <c r="CP21" s="22" t="str">
        <f t="shared" si="66"/>
        <v>B+</v>
      </c>
      <c r="CQ21" s="18" t="str">
        <f t="shared" si="36"/>
        <v>3.2</v>
      </c>
      <c r="CR21" s="26">
        <f t="shared" si="37"/>
        <v>483</v>
      </c>
      <c r="CS21" s="26">
        <f t="shared" si="67"/>
        <v>60.375</v>
      </c>
      <c r="CT21" s="27" t="str">
        <f t="shared" si="38"/>
        <v>B</v>
      </c>
      <c r="CU21" s="28">
        <f t="shared" si="39"/>
        <v>2.65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751704014</v>
      </c>
      <c r="C22" s="68" t="s">
        <v>99</v>
      </c>
      <c r="D22" s="30" t="s">
        <v>100</v>
      </c>
      <c r="E22" s="30" t="s">
        <v>101</v>
      </c>
      <c r="F22" s="31" t="s">
        <v>102</v>
      </c>
      <c r="G22" s="30"/>
      <c r="H22">
        <v>58</v>
      </c>
      <c r="I22" s="17">
        <f t="shared" si="40"/>
        <v>77.333333333333329</v>
      </c>
      <c r="J22" s="18" t="str">
        <f t="shared" si="0"/>
        <v>B+</v>
      </c>
      <c r="K22" s="18" t="str">
        <f t="shared" si="1"/>
        <v>3.2</v>
      </c>
      <c r="L22" s="77">
        <v>24</v>
      </c>
      <c r="M22" s="16">
        <f t="shared" si="41"/>
        <v>96</v>
      </c>
      <c r="N22" s="18" t="str">
        <f t="shared" si="2"/>
        <v>A+</v>
      </c>
      <c r="O22" s="18" t="str">
        <f t="shared" si="3"/>
        <v>4.0</v>
      </c>
      <c r="P22" s="21">
        <f t="shared" si="68"/>
        <v>82</v>
      </c>
      <c r="Q22" s="21">
        <f t="shared" si="42"/>
        <v>82</v>
      </c>
      <c r="R22" s="22" t="str">
        <f t="shared" si="43"/>
        <v>A</v>
      </c>
      <c r="S22" s="18" t="str">
        <f t="shared" si="4"/>
        <v>3.6</v>
      </c>
      <c r="T22">
        <v>28</v>
      </c>
      <c r="U22" s="23">
        <f t="shared" si="44"/>
        <v>37.333333333333336</v>
      </c>
      <c r="V22" s="18" t="str">
        <f t="shared" si="5"/>
        <v>D+</v>
      </c>
      <c r="W22" s="18" t="str">
        <f t="shared" si="6"/>
        <v>1.6</v>
      </c>
      <c r="X22" s="77">
        <v>24</v>
      </c>
      <c r="Y22" s="16">
        <f t="shared" si="45"/>
        <v>96</v>
      </c>
      <c r="Z22" s="18" t="str">
        <f t="shared" si="7"/>
        <v>A+</v>
      </c>
      <c r="AA22" s="18" t="str">
        <f t="shared" si="8"/>
        <v>4.0</v>
      </c>
      <c r="AB22" s="21">
        <f t="shared" si="69"/>
        <v>52</v>
      </c>
      <c r="AC22" s="21">
        <f t="shared" si="46"/>
        <v>52</v>
      </c>
      <c r="AD22" s="22" t="str">
        <f t="shared" si="47"/>
        <v>C+</v>
      </c>
      <c r="AE22" s="18" t="str">
        <f t="shared" si="9"/>
        <v>2.4</v>
      </c>
      <c r="AF22">
        <v>67</v>
      </c>
      <c r="AG22" s="16">
        <f t="shared" si="48"/>
        <v>67</v>
      </c>
      <c r="AH22" s="22" t="str">
        <f t="shared" si="49"/>
        <v>B</v>
      </c>
      <c r="AI22" s="18" t="str">
        <f t="shared" si="10"/>
        <v>2.8</v>
      </c>
      <c r="AJ22">
        <v>42</v>
      </c>
      <c r="AK22" s="23">
        <f t="shared" si="50"/>
        <v>56.000000000000007</v>
      </c>
      <c r="AL22" s="18" t="str">
        <f t="shared" si="11"/>
        <v>C+</v>
      </c>
      <c r="AM22" s="18" t="str">
        <f t="shared" si="12"/>
        <v>2.4</v>
      </c>
      <c r="AN22" s="77">
        <v>23</v>
      </c>
      <c r="AO22" s="16">
        <f t="shared" si="51"/>
        <v>92</v>
      </c>
      <c r="AP22" s="18" t="str">
        <f t="shared" si="13"/>
        <v>A+</v>
      </c>
      <c r="AQ22" s="18" t="str">
        <f t="shared" si="14"/>
        <v>4.0</v>
      </c>
      <c r="AR22" s="21">
        <f t="shared" si="70"/>
        <v>65</v>
      </c>
      <c r="AS22" s="21">
        <f t="shared" si="52"/>
        <v>65</v>
      </c>
      <c r="AT22" s="22" t="str">
        <f t="shared" si="53"/>
        <v>B</v>
      </c>
      <c r="AU22" s="18" t="str">
        <f t="shared" si="15"/>
        <v>2.8</v>
      </c>
      <c r="AV22">
        <v>35</v>
      </c>
      <c r="AW22" s="23">
        <f t="shared" si="16"/>
        <v>46.666666666666664</v>
      </c>
      <c r="AX22" s="18" t="str">
        <f t="shared" si="17"/>
        <v>C</v>
      </c>
      <c r="AY22" s="18" t="str">
        <f t="shared" si="18"/>
        <v>2.0</v>
      </c>
      <c r="AZ22" s="77">
        <v>24</v>
      </c>
      <c r="BA22" s="16">
        <f t="shared" si="54"/>
        <v>96</v>
      </c>
      <c r="BB22" s="18" t="str">
        <f t="shared" si="19"/>
        <v>A+</v>
      </c>
      <c r="BC22" s="18" t="str">
        <f t="shared" si="20"/>
        <v>4.0</v>
      </c>
      <c r="BD22" s="24">
        <f t="shared" si="21"/>
        <v>59</v>
      </c>
      <c r="BE22" s="21">
        <f t="shared" si="55"/>
        <v>59</v>
      </c>
      <c r="BF22" s="22" t="str">
        <f t="shared" si="56"/>
        <v>C+</v>
      </c>
      <c r="BG22" s="18" t="str">
        <f t="shared" si="22"/>
        <v>2.4</v>
      </c>
      <c r="BH22">
        <v>48</v>
      </c>
      <c r="BI22" s="23">
        <f t="shared" si="57"/>
        <v>64</v>
      </c>
      <c r="BJ22" s="18" t="str">
        <f t="shared" si="23"/>
        <v>B</v>
      </c>
      <c r="BK22" s="18" t="str">
        <f t="shared" si="24"/>
        <v>2.8</v>
      </c>
      <c r="BL22" s="77">
        <v>23</v>
      </c>
      <c r="BM22" s="19">
        <f t="shared" si="58"/>
        <v>92</v>
      </c>
      <c r="BN22" s="18" t="str">
        <f t="shared" si="25"/>
        <v>A+</v>
      </c>
      <c r="BO22" s="18" t="str">
        <f t="shared" si="26"/>
        <v>4.0</v>
      </c>
      <c r="BP22" s="21">
        <f t="shared" si="71"/>
        <v>71</v>
      </c>
      <c r="BQ22" s="21">
        <f t="shared" si="59"/>
        <v>71</v>
      </c>
      <c r="BR22" s="22" t="str">
        <f t="shared" si="60"/>
        <v>B+</v>
      </c>
      <c r="BS22" s="18" t="str">
        <f t="shared" si="27"/>
        <v>3.2</v>
      </c>
      <c r="BT22">
        <v>74</v>
      </c>
      <c r="BU22" s="23">
        <f t="shared" si="61"/>
        <v>74</v>
      </c>
      <c r="BV22" s="18" t="str">
        <f t="shared" si="28"/>
        <v>B+</v>
      </c>
      <c r="BW22" s="18" t="str">
        <f t="shared" si="62"/>
        <v>3.2</v>
      </c>
      <c r="BX22" s="16"/>
      <c r="BY22" s="19">
        <f t="shared" si="72"/>
        <v>0</v>
      </c>
      <c r="BZ22" s="20" t="str">
        <f t="shared" si="73"/>
        <v>-</v>
      </c>
      <c r="CA22" s="20" t="str">
        <f t="shared" si="74"/>
        <v>-</v>
      </c>
      <c r="CB22" s="25">
        <f t="shared" si="75"/>
        <v>74</v>
      </c>
      <c r="CC22" s="21">
        <f t="shared" si="63"/>
        <v>74</v>
      </c>
      <c r="CD22" s="22" t="str">
        <f t="shared" si="64"/>
        <v>B+</v>
      </c>
      <c r="CE22" s="18" t="str">
        <f t="shared" si="31"/>
        <v>3.2</v>
      </c>
      <c r="CF22">
        <v>50</v>
      </c>
      <c r="CG22" s="23">
        <f t="shared" si="76"/>
        <v>66.666666666666657</v>
      </c>
      <c r="CH22" s="18" t="str">
        <f t="shared" si="32"/>
        <v>B</v>
      </c>
      <c r="CI22" s="18" t="str">
        <f t="shared" si="33"/>
        <v>2.8</v>
      </c>
      <c r="CJ22" s="77">
        <v>24</v>
      </c>
      <c r="CK22" s="19">
        <f t="shared" si="77"/>
        <v>96</v>
      </c>
      <c r="CL22" s="18" t="str">
        <f t="shared" si="34"/>
        <v>A+</v>
      </c>
      <c r="CM22" s="18" t="str">
        <f t="shared" si="35"/>
        <v>4.0</v>
      </c>
      <c r="CN22" s="21">
        <f t="shared" si="78"/>
        <v>74</v>
      </c>
      <c r="CO22" s="21">
        <f t="shared" si="65"/>
        <v>74</v>
      </c>
      <c r="CP22" s="22" t="str">
        <f t="shared" si="66"/>
        <v>B+</v>
      </c>
      <c r="CQ22" s="18" t="str">
        <f t="shared" si="36"/>
        <v>3.2</v>
      </c>
      <c r="CR22" s="26">
        <f t="shared" si="37"/>
        <v>544</v>
      </c>
      <c r="CS22" s="26">
        <f t="shared" si="67"/>
        <v>68</v>
      </c>
      <c r="CT22" s="27" t="str">
        <f t="shared" si="38"/>
        <v>B</v>
      </c>
      <c r="CU22" s="28">
        <f t="shared" si="39"/>
        <v>2.95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751704015</v>
      </c>
      <c r="C23" s="68" t="s">
        <v>103</v>
      </c>
      <c r="D23" s="30" t="s">
        <v>104</v>
      </c>
      <c r="E23" s="30" t="s">
        <v>105</v>
      </c>
      <c r="F23" s="31" t="s">
        <v>106</v>
      </c>
      <c r="G23" s="30"/>
      <c r="H23">
        <v>54</v>
      </c>
      <c r="I23" s="17">
        <f t="shared" si="40"/>
        <v>72</v>
      </c>
      <c r="J23" s="18" t="str">
        <f t="shared" si="0"/>
        <v>B+</v>
      </c>
      <c r="K23" s="18" t="str">
        <f t="shared" si="1"/>
        <v>3.2</v>
      </c>
      <c r="L23" s="77">
        <v>24</v>
      </c>
      <c r="M23" s="16">
        <f t="shared" si="41"/>
        <v>96</v>
      </c>
      <c r="N23" s="18" t="str">
        <f t="shared" si="2"/>
        <v>A+</v>
      </c>
      <c r="O23" s="18" t="str">
        <f t="shared" si="3"/>
        <v>4.0</v>
      </c>
      <c r="P23" s="21">
        <f t="shared" si="68"/>
        <v>78</v>
      </c>
      <c r="Q23" s="21">
        <f t="shared" si="42"/>
        <v>78</v>
      </c>
      <c r="R23" s="22" t="str">
        <f t="shared" si="43"/>
        <v>B+</v>
      </c>
      <c r="S23" s="18" t="str">
        <f t="shared" si="4"/>
        <v>3.2</v>
      </c>
      <c r="T23">
        <v>25</v>
      </c>
      <c r="U23" s="23">
        <f t="shared" si="44"/>
        <v>33.333333333333329</v>
      </c>
      <c r="V23" s="18" t="str">
        <f t="shared" si="5"/>
        <v>D+</v>
      </c>
      <c r="W23" s="18" t="str">
        <f t="shared" si="6"/>
        <v>1.6</v>
      </c>
      <c r="X23" s="77">
        <v>24</v>
      </c>
      <c r="Y23" s="16">
        <f t="shared" si="45"/>
        <v>96</v>
      </c>
      <c r="Z23" s="18" t="str">
        <f t="shared" si="7"/>
        <v>A+</v>
      </c>
      <c r="AA23" s="18" t="str">
        <f t="shared" si="8"/>
        <v>4.0</v>
      </c>
      <c r="AB23" s="21">
        <f t="shared" si="69"/>
        <v>49</v>
      </c>
      <c r="AC23" s="21">
        <f t="shared" si="46"/>
        <v>49</v>
      </c>
      <c r="AD23" s="22" t="str">
        <f t="shared" si="47"/>
        <v>C</v>
      </c>
      <c r="AE23" s="18" t="str">
        <f t="shared" si="9"/>
        <v>2.0</v>
      </c>
      <c r="AF23">
        <v>10</v>
      </c>
      <c r="AG23" s="16">
        <f t="shared" si="48"/>
        <v>10</v>
      </c>
      <c r="AH23" s="22" t="str">
        <f t="shared" si="49"/>
        <v>E</v>
      </c>
      <c r="AI23" s="18" t="str">
        <f t="shared" si="10"/>
        <v>0.8</v>
      </c>
      <c r="AJ23">
        <v>38</v>
      </c>
      <c r="AK23" s="23">
        <f t="shared" si="50"/>
        <v>50.666666666666671</v>
      </c>
      <c r="AL23" s="18" t="str">
        <f t="shared" si="11"/>
        <v>C+</v>
      </c>
      <c r="AM23" s="18" t="str">
        <f t="shared" si="12"/>
        <v>2.4</v>
      </c>
      <c r="AN23" s="77">
        <v>23</v>
      </c>
      <c r="AO23" s="16">
        <f t="shared" si="51"/>
        <v>92</v>
      </c>
      <c r="AP23" s="18" t="str">
        <f t="shared" si="13"/>
        <v>A+</v>
      </c>
      <c r="AQ23" s="18" t="str">
        <f t="shared" si="14"/>
        <v>4.0</v>
      </c>
      <c r="AR23" s="21">
        <f t="shared" si="70"/>
        <v>61</v>
      </c>
      <c r="AS23" s="21">
        <f t="shared" si="52"/>
        <v>61</v>
      </c>
      <c r="AT23" s="22" t="str">
        <f t="shared" si="53"/>
        <v>B</v>
      </c>
      <c r="AU23" s="18" t="str">
        <f t="shared" si="15"/>
        <v>2.8</v>
      </c>
      <c r="AV23">
        <v>33</v>
      </c>
      <c r="AW23" s="23">
        <f t="shared" si="16"/>
        <v>44</v>
      </c>
      <c r="AX23" s="18" t="str">
        <f t="shared" si="17"/>
        <v>C</v>
      </c>
      <c r="AY23" s="18" t="str">
        <f t="shared" si="18"/>
        <v>2.0</v>
      </c>
      <c r="AZ23" s="77">
        <v>25</v>
      </c>
      <c r="BA23" s="16">
        <f t="shared" si="54"/>
        <v>100</v>
      </c>
      <c r="BB23" s="18" t="str">
        <f t="shared" si="19"/>
        <v>A+</v>
      </c>
      <c r="BC23" s="18" t="str">
        <f t="shared" si="20"/>
        <v>4.0</v>
      </c>
      <c r="BD23" s="24">
        <f t="shared" si="21"/>
        <v>58</v>
      </c>
      <c r="BE23" s="21">
        <f t="shared" si="55"/>
        <v>57.999999999999993</v>
      </c>
      <c r="BF23" s="22" t="str">
        <f t="shared" si="56"/>
        <v>C+</v>
      </c>
      <c r="BG23" s="18" t="str">
        <f t="shared" si="22"/>
        <v>2.4</v>
      </c>
      <c r="BH23">
        <v>34</v>
      </c>
      <c r="BI23" s="23">
        <f t="shared" si="57"/>
        <v>45.333333333333329</v>
      </c>
      <c r="BJ23" s="18" t="str">
        <f t="shared" si="23"/>
        <v>C</v>
      </c>
      <c r="BK23" s="18" t="str">
        <f t="shared" si="24"/>
        <v>2.0</v>
      </c>
      <c r="BL23" s="77">
        <v>25</v>
      </c>
      <c r="BM23" s="19">
        <f t="shared" si="58"/>
        <v>100</v>
      </c>
      <c r="BN23" s="18" t="str">
        <f t="shared" si="25"/>
        <v>A+</v>
      </c>
      <c r="BO23" s="18" t="str">
        <f t="shared" si="26"/>
        <v>4.0</v>
      </c>
      <c r="BP23" s="21">
        <f t="shared" si="71"/>
        <v>59</v>
      </c>
      <c r="BQ23" s="21">
        <f t="shared" si="59"/>
        <v>59</v>
      </c>
      <c r="BR23" s="22" t="str">
        <f t="shared" si="60"/>
        <v>C+</v>
      </c>
      <c r="BS23" s="18" t="str">
        <f t="shared" si="27"/>
        <v>2.4</v>
      </c>
      <c r="BT23">
        <v>40</v>
      </c>
      <c r="BU23" s="23">
        <f t="shared" si="61"/>
        <v>40</v>
      </c>
      <c r="BV23" s="18" t="str">
        <f t="shared" si="28"/>
        <v>C</v>
      </c>
      <c r="BW23" s="18" t="str">
        <f t="shared" si="62"/>
        <v>2.0</v>
      </c>
      <c r="BX23" s="16"/>
      <c r="BY23" s="19">
        <f t="shared" si="72"/>
        <v>0</v>
      </c>
      <c r="BZ23" s="20" t="str">
        <f t="shared" si="73"/>
        <v>-</v>
      </c>
      <c r="CA23" s="20" t="str">
        <f t="shared" si="74"/>
        <v>-</v>
      </c>
      <c r="CB23" s="25">
        <f t="shared" si="75"/>
        <v>40</v>
      </c>
      <c r="CC23" s="21">
        <f t="shared" si="63"/>
        <v>40</v>
      </c>
      <c r="CD23" s="22" t="str">
        <f t="shared" si="64"/>
        <v>C</v>
      </c>
      <c r="CE23" s="18" t="str">
        <f t="shared" si="31"/>
        <v>2.0</v>
      </c>
      <c r="CF23">
        <v>33</v>
      </c>
      <c r="CG23" s="23">
        <f t="shared" si="76"/>
        <v>44</v>
      </c>
      <c r="CH23" s="18" t="str">
        <f t="shared" si="32"/>
        <v>C</v>
      </c>
      <c r="CI23" s="18" t="str">
        <f t="shared" si="33"/>
        <v>2.0</v>
      </c>
      <c r="CJ23" s="77">
        <v>25</v>
      </c>
      <c r="CK23" s="19">
        <f t="shared" si="77"/>
        <v>100</v>
      </c>
      <c r="CL23" s="18" t="str">
        <f t="shared" si="34"/>
        <v>A+</v>
      </c>
      <c r="CM23" s="18" t="str">
        <f t="shared" si="35"/>
        <v>4.0</v>
      </c>
      <c r="CN23" s="21">
        <f t="shared" si="78"/>
        <v>58</v>
      </c>
      <c r="CO23" s="21">
        <f t="shared" si="65"/>
        <v>57.999999999999993</v>
      </c>
      <c r="CP23" s="22" t="str">
        <f t="shared" si="66"/>
        <v>C+</v>
      </c>
      <c r="CQ23" s="18" t="str">
        <f t="shared" si="36"/>
        <v>2.4</v>
      </c>
      <c r="CR23" s="26">
        <f t="shared" si="37"/>
        <v>413</v>
      </c>
      <c r="CS23" s="26">
        <f t="shared" si="67"/>
        <v>51.625</v>
      </c>
      <c r="CT23" s="27" t="str">
        <f t="shared" si="38"/>
        <v>C+</v>
      </c>
      <c r="CU23" s="28">
        <f t="shared" si="39"/>
        <v>2.25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751704016</v>
      </c>
      <c r="C24" s="68" t="s">
        <v>107</v>
      </c>
      <c r="D24" s="30" t="s">
        <v>108</v>
      </c>
      <c r="E24" s="30" t="s">
        <v>109</v>
      </c>
      <c r="F24" s="31" t="s">
        <v>110</v>
      </c>
      <c r="G24" s="30"/>
      <c r="H24">
        <v>46</v>
      </c>
      <c r="I24" s="17">
        <f t="shared" si="40"/>
        <v>61.333333333333329</v>
      </c>
      <c r="J24" s="18" t="str">
        <f t="shared" si="0"/>
        <v>B</v>
      </c>
      <c r="K24" s="18" t="str">
        <f t="shared" si="1"/>
        <v>2.8</v>
      </c>
      <c r="L24" s="77">
        <v>24</v>
      </c>
      <c r="M24" s="16">
        <f t="shared" si="41"/>
        <v>96</v>
      </c>
      <c r="N24" s="18" t="str">
        <f t="shared" si="2"/>
        <v>A+</v>
      </c>
      <c r="O24" s="18" t="str">
        <f t="shared" si="3"/>
        <v>4.0</v>
      </c>
      <c r="P24" s="21">
        <f t="shared" si="68"/>
        <v>70</v>
      </c>
      <c r="Q24" s="21">
        <f t="shared" si="42"/>
        <v>70</v>
      </c>
      <c r="R24" s="22" t="str">
        <f t="shared" si="43"/>
        <v>B+</v>
      </c>
      <c r="S24" s="18" t="str">
        <f t="shared" si="4"/>
        <v>3.2</v>
      </c>
      <c r="T24">
        <v>18</v>
      </c>
      <c r="U24" s="23">
        <f t="shared" si="44"/>
        <v>24</v>
      </c>
      <c r="V24" s="18" t="str">
        <f t="shared" si="5"/>
        <v>D</v>
      </c>
      <c r="W24" s="18" t="str">
        <f t="shared" si="6"/>
        <v>1.2</v>
      </c>
      <c r="X24" s="77">
        <v>23</v>
      </c>
      <c r="Y24" s="16">
        <f t="shared" si="45"/>
        <v>92</v>
      </c>
      <c r="Z24" s="18" t="str">
        <f t="shared" si="7"/>
        <v>A+</v>
      </c>
      <c r="AA24" s="18" t="str">
        <f t="shared" si="8"/>
        <v>4.0</v>
      </c>
      <c r="AB24" s="21">
        <f t="shared" si="69"/>
        <v>41</v>
      </c>
      <c r="AC24" s="21">
        <f t="shared" si="46"/>
        <v>41</v>
      </c>
      <c r="AD24" s="22" t="str">
        <f t="shared" si="47"/>
        <v>C</v>
      </c>
      <c r="AE24" s="18" t="str">
        <f t="shared" si="9"/>
        <v>2.0</v>
      </c>
      <c r="AF24">
        <v>5</v>
      </c>
      <c r="AG24" s="16">
        <f t="shared" si="48"/>
        <v>5</v>
      </c>
      <c r="AH24" s="22" t="str">
        <f t="shared" si="49"/>
        <v>E</v>
      </c>
      <c r="AI24" s="18" t="str">
        <f t="shared" si="10"/>
        <v>0.8</v>
      </c>
      <c r="AJ24">
        <v>21</v>
      </c>
      <c r="AK24" s="23">
        <f t="shared" si="50"/>
        <v>28.000000000000004</v>
      </c>
      <c r="AL24" s="18" t="str">
        <f t="shared" si="11"/>
        <v>D</v>
      </c>
      <c r="AM24" s="18" t="str">
        <f t="shared" si="12"/>
        <v>1.2</v>
      </c>
      <c r="AN24" s="77">
        <v>23</v>
      </c>
      <c r="AO24" s="16">
        <f t="shared" si="51"/>
        <v>92</v>
      </c>
      <c r="AP24" s="18" t="str">
        <f t="shared" si="13"/>
        <v>A+</v>
      </c>
      <c r="AQ24" s="18" t="str">
        <f t="shared" si="14"/>
        <v>4.0</v>
      </c>
      <c r="AR24" s="21">
        <f t="shared" si="70"/>
        <v>44</v>
      </c>
      <c r="AS24" s="21">
        <f t="shared" si="52"/>
        <v>44</v>
      </c>
      <c r="AT24" s="22" t="str">
        <f t="shared" si="53"/>
        <v>C</v>
      </c>
      <c r="AU24" s="18" t="str">
        <f t="shared" si="15"/>
        <v>2.0</v>
      </c>
      <c r="AV24">
        <v>28</v>
      </c>
      <c r="AW24" s="23">
        <f t="shared" si="16"/>
        <v>37.333333333333336</v>
      </c>
      <c r="AX24" s="18" t="str">
        <f t="shared" si="17"/>
        <v>D+</v>
      </c>
      <c r="AY24" s="18" t="str">
        <f t="shared" si="18"/>
        <v>1.6</v>
      </c>
      <c r="AZ24" s="77">
        <v>24</v>
      </c>
      <c r="BA24" s="16">
        <f t="shared" si="54"/>
        <v>96</v>
      </c>
      <c r="BB24" s="18" t="str">
        <f t="shared" si="19"/>
        <v>A+</v>
      </c>
      <c r="BC24" s="18" t="str">
        <f t="shared" si="20"/>
        <v>4.0</v>
      </c>
      <c r="BD24" s="24">
        <f t="shared" si="21"/>
        <v>52</v>
      </c>
      <c r="BE24" s="21">
        <f t="shared" si="55"/>
        <v>52</v>
      </c>
      <c r="BF24" s="22" t="str">
        <f t="shared" si="56"/>
        <v>C+</v>
      </c>
      <c r="BG24" s="18" t="str">
        <f t="shared" si="22"/>
        <v>2.4</v>
      </c>
      <c r="BH24">
        <v>40</v>
      </c>
      <c r="BI24" s="23">
        <f t="shared" si="57"/>
        <v>53.333333333333336</v>
      </c>
      <c r="BJ24" s="18" t="str">
        <f t="shared" si="23"/>
        <v>C+</v>
      </c>
      <c r="BK24" s="18" t="str">
        <f t="shared" si="24"/>
        <v>2.4</v>
      </c>
      <c r="BL24" s="77">
        <v>25</v>
      </c>
      <c r="BM24" s="19">
        <f t="shared" si="58"/>
        <v>100</v>
      </c>
      <c r="BN24" s="18" t="str">
        <f t="shared" si="25"/>
        <v>A+</v>
      </c>
      <c r="BO24" s="18" t="str">
        <f t="shared" si="26"/>
        <v>4.0</v>
      </c>
      <c r="BP24" s="21">
        <f t="shared" si="71"/>
        <v>65</v>
      </c>
      <c r="BQ24" s="21">
        <f t="shared" si="59"/>
        <v>65</v>
      </c>
      <c r="BR24" s="22" t="str">
        <f t="shared" si="60"/>
        <v>B</v>
      </c>
      <c r="BS24" s="18" t="str">
        <f t="shared" si="27"/>
        <v>2.8</v>
      </c>
      <c r="BT24">
        <v>52</v>
      </c>
      <c r="BU24" s="23">
        <f t="shared" si="61"/>
        <v>52</v>
      </c>
      <c r="BV24" s="18" t="str">
        <f t="shared" si="28"/>
        <v>C+</v>
      </c>
      <c r="BW24" s="18" t="str">
        <f t="shared" si="62"/>
        <v>2.4</v>
      </c>
      <c r="BX24" s="16"/>
      <c r="BY24" s="19">
        <f t="shared" si="72"/>
        <v>0</v>
      </c>
      <c r="BZ24" s="20" t="str">
        <f t="shared" si="73"/>
        <v>-</v>
      </c>
      <c r="CA24" s="20" t="str">
        <f t="shared" si="74"/>
        <v>-</v>
      </c>
      <c r="CB24" s="25">
        <f t="shared" si="75"/>
        <v>52</v>
      </c>
      <c r="CC24" s="21">
        <f t="shared" si="63"/>
        <v>52</v>
      </c>
      <c r="CD24" s="22" t="str">
        <f t="shared" si="64"/>
        <v>C+</v>
      </c>
      <c r="CE24" s="18" t="str">
        <f t="shared" si="31"/>
        <v>2.4</v>
      </c>
      <c r="CF24">
        <v>22</v>
      </c>
      <c r="CG24" s="23">
        <f>CF24/50*100</f>
        <v>44</v>
      </c>
      <c r="CH24" s="18" t="str">
        <f t="shared" si="32"/>
        <v>C</v>
      </c>
      <c r="CI24" s="18" t="str">
        <f t="shared" si="33"/>
        <v>2.0</v>
      </c>
      <c r="CJ24" s="77">
        <v>48</v>
      </c>
      <c r="CK24" s="19">
        <f>CJ24/50*100</f>
        <v>96</v>
      </c>
      <c r="CL24" s="18" t="str">
        <f t="shared" si="34"/>
        <v>A+</v>
      </c>
      <c r="CM24" s="18" t="str">
        <f t="shared" si="35"/>
        <v>4.0</v>
      </c>
      <c r="CN24" s="21">
        <f t="shared" si="78"/>
        <v>70</v>
      </c>
      <c r="CO24" s="21">
        <f t="shared" si="65"/>
        <v>70</v>
      </c>
      <c r="CP24" s="22" t="str">
        <f t="shared" si="66"/>
        <v>B+</v>
      </c>
      <c r="CQ24" s="18" t="str">
        <f t="shared" si="36"/>
        <v>3.2</v>
      </c>
      <c r="CR24" s="26">
        <f t="shared" si="37"/>
        <v>399</v>
      </c>
      <c r="CS24" s="26">
        <f t="shared" si="67"/>
        <v>49.875</v>
      </c>
      <c r="CT24" s="27" t="str">
        <f t="shared" si="38"/>
        <v>C</v>
      </c>
      <c r="CU24" s="28">
        <f t="shared" si="39"/>
        <v>2.35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751704017</v>
      </c>
      <c r="C25" s="68" t="s">
        <v>111</v>
      </c>
      <c r="D25" s="30" t="s">
        <v>112</v>
      </c>
      <c r="E25" s="30" t="s">
        <v>113</v>
      </c>
      <c r="F25" s="31" t="s">
        <v>114</v>
      </c>
      <c r="G25" s="30"/>
      <c r="H25">
        <v>28</v>
      </c>
      <c r="I25" s="17">
        <f t="shared" si="40"/>
        <v>37.333333333333336</v>
      </c>
      <c r="J25" s="18" t="str">
        <f t="shared" si="0"/>
        <v>D+</v>
      </c>
      <c r="K25" s="18" t="str">
        <f t="shared" si="1"/>
        <v>1.6</v>
      </c>
      <c r="L25" s="77">
        <v>24</v>
      </c>
      <c r="M25" s="16">
        <f t="shared" si="41"/>
        <v>96</v>
      </c>
      <c r="N25" s="18" t="str">
        <f t="shared" si="2"/>
        <v>A+</v>
      </c>
      <c r="O25" s="18" t="str">
        <f t="shared" si="3"/>
        <v>4.0</v>
      </c>
      <c r="P25" s="21">
        <f t="shared" si="68"/>
        <v>52</v>
      </c>
      <c r="Q25" s="21">
        <f t="shared" si="42"/>
        <v>52</v>
      </c>
      <c r="R25" s="22" t="str">
        <f t="shared" si="43"/>
        <v>C+</v>
      </c>
      <c r="S25" s="18" t="str">
        <f t="shared" si="4"/>
        <v>2.4</v>
      </c>
      <c r="T25">
        <v>23</v>
      </c>
      <c r="U25" s="23">
        <f t="shared" si="44"/>
        <v>30.666666666666664</v>
      </c>
      <c r="V25" s="18" t="str">
        <f t="shared" si="5"/>
        <v>D+</v>
      </c>
      <c r="W25" s="18" t="str">
        <f t="shared" si="6"/>
        <v>1.6</v>
      </c>
      <c r="X25" s="77">
        <v>24</v>
      </c>
      <c r="Y25" s="16">
        <f t="shared" si="45"/>
        <v>96</v>
      </c>
      <c r="Z25" s="18" t="str">
        <f t="shared" si="7"/>
        <v>A+</v>
      </c>
      <c r="AA25" s="18" t="str">
        <f t="shared" si="8"/>
        <v>4.0</v>
      </c>
      <c r="AB25" s="21">
        <f t="shared" si="69"/>
        <v>47</v>
      </c>
      <c r="AC25" s="21">
        <f t="shared" si="46"/>
        <v>47</v>
      </c>
      <c r="AD25" s="22" t="str">
        <f t="shared" si="47"/>
        <v>C</v>
      </c>
      <c r="AE25" s="18" t="str">
        <f t="shared" si="9"/>
        <v>2.0</v>
      </c>
      <c r="AF25">
        <v>1</v>
      </c>
      <c r="AG25" s="16">
        <f t="shared" si="48"/>
        <v>1</v>
      </c>
      <c r="AH25" s="22" t="str">
        <f t="shared" si="49"/>
        <v>E</v>
      </c>
      <c r="AI25" s="18" t="str">
        <f t="shared" si="10"/>
        <v>0.8</v>
      </c>
      <c r="AJ25">
        <v>21</v>
      </c>
      <c r="AK25" s="23">
        <f t="shared" si="50"/>
        <v>28.000000000000004</v>
      </c>
      <c r="AL25" s="18" t="str">
        <f t="shared" si="11"/>
        <v>D</v>
      </c>
      <c r="AM25" s="18" t="str">
        <f t="shared" si="12"/>
        <v>1.2</v>
      </c>
      <c r="AN25" s="77">
        <v>24</v>
      </c>
      <c r="AO25" s="16">
        <f t="shared" si="51"/>
        <v>96</v>
      </c>
      <c r="AP25" s="18" t="str">
        <f t="shared" si="13"/>
        <v>A+</v>
      </c>
      <c r="AQ25" s="18" t="str">
        <f t="shared" si="14"/>
        <v>4.0</v>
      </c>
      <c r="AR25" s="21">
        <f t="shared" si="70"/>
        <v>45</v>
      </c>
      <c r="AS25" s="21">
        <f t="shared" si="52"/>
        <v>45</v>
      </c>
      <c r="AT25" s="22" t="str">
        <f t="shared" si="53"/>
        <v>C</v>
      </c>
      <c r="AU25" s="18" t="str">
        <f t="shared" si="15"/>
        <v>2.0</v>
      </c>
      <c r="AV25"/>
      <c r="AW25" s="23">
        <f t="shared" si="16"/>
        <v>0</v>
      </c>
      <c r="AX25" s="18" t="str">
        <f t="shared" si="17"/>
        <v>-</v>
      </c>
      <c r="AY25" s="18" t="str">
        <f t="shared" si="18"/>
        <v>-</v>
      </c>
      <c r="AZ25" s="77">
        <v>24</v>
      </c>
      <c r="BA25" s="16">
        <f t="shared" si="54"/>
        <v>96</v>
      </c>
      <c r="BB25" s="18" t="str">
        <f t="shared" si="19"/>
        <v>A+</v>
      </c>
      <c r="BC25" s="18" t="str">
        <f t="shared" si="20"/>
        <v>4.0</v>
      </c>
      <c r="BD25" s="24">
        <f t="shared" si="21"/>
        <v>24</v>
      </c>
      <c r="BE25" s="21">
        <f t="shared" si="55"/>
        <v>24</v>
      </c>
      <c r="BF25" s="22" t="str">
        <f t="shared" si="56"/>
        <v>D</v>
      </c>
      <c r="BG25" s="18" t="str">
        <f t="shared" si="22"/>
        <v>1.2</v>
      </c>
      <c r="BH25">
        <v>37</v>
      </c>
      <c r="BI25" s="23">
        <f t="shared" si="57"/>
        <v>49.333333333333336</v>
      </c>
      <c r="BJ25" s="18" t="str">
        <f t="shared" si="23"/>
        <v>C</v>
      </c>
      <c r="BK25" s="18" t="str">
        <f t="shared" si="24"/>
        <v>2.0</v>
      </c>
      <c r="BL25" s="77">
        <v>25</v>
      </c>
      <c r="BM25" s="19">
        <f t="shared" si="58"/>
        <v>100</v>
      </c>
      <c r="BN25" s="18" t="str">
        <f t="shared" si="25"/>
        <v>A+</v>
      </c>
      <c r="BO25" s="18" t="str">
        <f t="shared" si="26"/>
        <v>4.0</v>
      </c>
      <c r="BP25" s="21">
        <f t="shared" si="71"/>
        <v>62</v>
      </c>
      <c r="BQ25" s="21">
        <f t="shared" si="59"/>
        <v>62</v>
      </c>
      <c r="BR25" s="22" t="str">
        <f t="shared" si="60"/>
        <v>B</v>
      </c>
      <c r="BS25" s="18" t="str">
        <f t="shared" si="27"/>
        <v>2.8</v>
      </c>
      <c r="BT25">
        <v>24</v>
      </c>
      <c r="BU25" s="23">
        <f t="shared" si="61"/>
        <v>24</v>
      </c>
      <c r="BV25" s="18" t="str">
        <f t="shared" si="28"/>
        <v>D</v>
      </c>
      <c r="BW25" s="18" t="str">
        <f t="shared" si="62"/>
        <v>1.2</v>
      </c>
      <c r="BX25" s="16"/>
      <c r="BY25" s="19">
        <f t="shared" si="72"/>
        <v>0</v>
      </c>
      <c r="BZ25" s="20" t="str">
        <f t="shared" si="73"/>
        <v>-</v>
      </c>
      <c r="CA25" s="20" t="str">
        <f t="shared" si="74"/>
        <v>-</v>
      </c>
      <c r="CB25" s="25">
        <f t="shared" si="75"/>
        <v>24</v>
      </c>
      <c r="CC25" s="21">
        <f t="shared" si="63"/>
        <v>24</v>
      </c>
      <c r="CD25" s="22" t="str">
        <f t="shared" si="64"/>
        <v>D</v>
      </c>
      <c r="CE25" s="18" t="str">
        <f t="shared" si="31"/>
        <v>1.2</v>
      </c>
      <c r="CF25"/>
      <c r="CG25" s="23">
        <f t="shared" ref="CG25:CG27" si="79">CF25/50*100</f>
        <v>0</v>
      </c>
      <c r="CH25" s="18" t="str">
        <f t="shared" si="32"/>
        <v>-</v>
      </c>
      <c r="CI25" s="18" t="str">
        <f t="shared" si="33"/>
        <v>-</v>
      </c>
      <c r="CJ25" s="77">
        <v>48</v>
      </c>
      <c r="CK25" s="19">
        <f t="shared" ref="CK25:CK27" si="80">CJ25/50*100</f>
        <v>96</v>
      </c>
      <c r="CL25" s="18" t="str">
        <f t="shared" si="34"/>
        <v>A+</v>
      </c>
      <c r="CM25" s="18" t="str">
        <f t="shared" si="35"/>
        <v>4.0</v>
      </c>
      <c r="CN25" s="21">
        <f t="shared" si="78"/>
        <v>48</v>
      </c>
      <c r="CO25" s="21">
        <f t="shared" si="65"/>
        <v>48</v>
      </c>
      <c r="CP25" s="22" t="str">
        <f t="shared" si="66"/>
        <v>C</v>
      </c>
      <c r="CQ25" s="18" t="str">
        <f t="shared" si="36"/>
        <v>2.0</v>
      </c>
      <c r="CR25" s="26">
        <f t="shared" si="37"/>
        <v>303</v>
      </c>
      <c r="CS25" s="26">
        <f t="shared" si="67"/>
        <v>37.875</v>
      </c>
      <c r="CT25" s="27" t="str">
        <f t="shared" si="38"/>
        <v>D+</v>
      </c>
      <c r="CU25" s="28">
        <f t="shared" si="39"/>
        <v>1.7999999999999998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751704018</v>
      </c>
      <c r="C26" s="68" t="s">
        <v>115</v>
      </c>
      <c r="D26" s="30" t="s">
        <v>116</v>
      </c>
      <c r="E26" s="30" t="s">
        <v>117</v>
      </c>
      <c r="F26" s="31" t="s">
        <v>118</v>
      </c>
      <c r="G26" s="30"/>
      <c r="H26">
        <v>56</v>
      </c>
      <c r="I26" s="17">
        <f t="shared" si="40"/>
        <v>74.666666666666671</v>
      </c>
      <c r="J26" s="18" t="str">
        <f t="shared" si="0"/>
        <v>B+</v>
      </c>
      <c r="K26" s="18" t="str">
        <f t="shared" si="1"/>
        <v>3.2</v>
      </c>
      <c r="L26" s="77">
        <v>23</v>
      </c>
      <c r="M26" s="16">
        <f t="shared" si="41"/>
        <v>92</v>
      </c>
      <c r="N26" s="18" t="str">
        <f t="shared" si="2"/>
        <v>A+</v>
      </c>
      <c r="O26" s="18" t="str">
        <f t="shared" si="3"/>
        <v>4.0</v>
      </c>
      <c r="P26" s="21">
        <f t="shared" si="68"/>
        <v>79</v>
      </c>
      <c r="Q26" s="21">
        <f t="shared" si="42"/>
        <v>79</v>
      </c>
      <c r="R26" s="22" t="str">
        <f t="shared" si="43"/>
        <v>B+</v>
      </c>
      <c r="S26" s="18" t="str">
        <f t="shared" si="4"/>
        <v>3.2</v>
      </c>
      <c r="T26">
        <v>34</v>
      </c>
      <c r="U26" s="23">
        <f t="shared" si="44"/>
        <v>45.333333333333329</v>
      </c>
      <c r="V26" s="18" t="str">
        <f t="shared" si="5"/>
        <v>C</v>
      </c>
      <c r="W26" s="18" t="str">
        <f t="shared" si="6"/>
        <v>2.0</v>
      </c>
      <c r="X26" s="77">
        <v>24</v>
      </c>
      <c r="Y26" s="16">
        <f t="shared" si="45"/>
        <v>96</v>
      </c>
      <c r="Z26" s="18" t="str">
        <f t="shared" si="7"/>
        <v>A+</v>
      </c>
      <c r="AA26" s="18" t="str">
        <f t="shared" si="8"/>
        <v>4.0</v>
      </c>
      <c r="AB26" s="21">
        <f t="shared" si="69"/>
        <v>58</v>
      </c>
      <c r="AC26" s="21">
        <f t="shared" si="46"/>
        <v>57.999999999999993</v>
      </c>
      <c r="AD26" s="22" t="str">
        <f t="shared" si="47"/>
        <v>C+</v>
      </c>
      <c r="AE26" s="18" t="str">
        <f t="shared" si="9"/>
        <v>2.4</v>
      </c>
      <c r="AF26">
        <v>3</v>
      </c>
      <c r="AG26" s="16">
        <f t="shared" si="48"/>
        <v>3</v>
      </c>
      <c r="AH26" s="22" t="str">
        <f t="shared" si="49"/>
        <v>E</v>
      </c>
      <c r="AI26" s="18" t="str">
        <f t="shared" si="10"/>
        <v>0.8</v>
      </c>
      <c r="AJ26">
        <v>20</v>
      </c>
      <c r="AK26" s="23">
        <f t="shared" si="50"/>
        <v>26.666666666666668</v>
      </c>
      <c r="AL26" s="18" t="str">
        <f t="shared" si="11"/>
        <v>D</v>
      </c>
      <c r="AM26" s="18" t="str">
        <f t="shared" si="12"/>
        <v>1.2</v>
      </c>
      <c r="AN26" s="77">
        <v>24</v>
      </c>
      <c r="AO26" s="16">
        <f t="shared" si="51"/>
        <v>96</v>
      </c>
      <c r="AP26" s="18" t="str">
        <f t="shared" si="13"/>
        <v>A+</v>
      </c>
      <c r="AQ26" s="18" t="str">
        <f t="shared" si="14"/>
        <v>4.0</v>
      </c>
      <c r="AR26" s="21">
        <f t="shared" si="70"/>
        <v>44</v>
      </c>
      <c r="AS26" s="21">
        <f t="shared" si="52"/>
        <v>44</v>
      </c>
      <c r="AT26" s="22" t="str">
        <f t="shared" si="53"/>
        <v>C</v>
      </c>
      <c r="AU26" s="18" t="str">
        <f t="shared" si="15"/>
        <v>2.0</v>
      </c>
      <c r="AV26">
        <v>30</v>
      </c>
      <c r="AW26" s="23">
        <f t="shared" si="16"/>
        <v>40</v>
      </c>
      <c r="AX26" s="18" t="str">
        <f t="shared" si="17"/>
        <v>C</v>
      </c>
      <c r="AY26" s="18" t="str">
        <f t="shared" si="18"/>
        <v>2.0</v>
      </c>
      <c r="AZ26" s="77">
        <v>24</v>
      </c>
      <c r="BA26" s="16">
        <f t="shared" si="54"/>
        <v>96</v>
      </c>
      <c r="BB26" s="18" t="str">
        <f t="shared" si="19"/>
        <v>A+</v>
      </c>
      <c r="BC26" s="18" t="str">
        <f t="shared" si="20"/>
        <v>4.0</v>
      </c>
      <c r="BD26" s="24">
        <f t="shared" si="21"/>
        <v>54</v>
      </c>
      <c r="BE26" s="21">
        <f t="shared" si="55"/>
        <v>54</v>
      </c>
      <c r="BF26" s="22" t="str">
        <f t="shared" si="56"/>
        <v>C+</v>
      </c>
      <c r="BG26" s="18" t="str">
        <f t="shared" si="22"/>
        <v>2.4</v>
      </c>
      <c r="BH26">
        <v>40</v>
      </c>
      <c r="BI26" s="23">
        <f t="shared" si="57"/>
        <v>53.333333333333336</v>
      </c>
      <c r="BJ26" s="18" t="str">
        <f t="shared" si="23"/>
        <v>C+</v>
      </c>
      <c r="BK26" s="18" t="str">
        <f t="shared" si="24"/>
        <v>2.4</v>
      </c>
      <c r="BL26" s="77">
        <v>25</v>
      </c>
      <c r="BM26" s="19">
        <f t="shared" si="58"/>
        <v>100</v>
      </c>
      <c r="BN26" s="18" t="str">
        <f t="shared" si="25"/>
        <v>A+</v>
      </c>
      <c r="BO26" s="18" t="str">
        <f t="shared" si="26"/>
        <v>4.0</v>
      </c>
      <c r="BP26" s="21">
        <f t="shared" si="71"/>
        <v>65</v>
      </c>
      <c r="BQ26" s="21">
        <f t="shared" si="59"/>
        <v>65</v>
      </c>
      <c r="BR26" s="22" t="str">
        <f t="shared" si="60"/>
        <v>B</v>
      </c>
      <c r="BS26" s="18" t="str">
        <f t="shared" si="27"/>
        <v>2.8</v>
      </c>
      <c r="BT26">
        <v>42</v>
      </c>
      <c r="BU26" s="23">
        <f t="shared" si="61"/>
        <v>42</v>
      </c>
      <c r="BV26" s="18" t="str">
        <f t="shared" si="28"/>
        <v>C</v>
      </c>
      <c r="BW26" s="18" t="str">
        <f t="shared" si="62"/>
        <v>2.0</v>
      </c>
      <c r="BX26" s="16"/>
      <c r="BY26" s="19">
        <f t="shared" si="72"/>
        <v>0</v>
      </c>
      <c r="BZ26" s="20" t="str">
        <f t="shared" si="73"/>
        <v>-</v>
      </c>
      <c r="CA26" s="20" t="str">
        <f t="shared" si="74"/>
        <v>-</v>
      </c>
      <c r="CB26" s="25">
        <f t="shared" si="75"/>
        <v>42</v>
      </c>
      <c r="CC26" s="21">
        <f t="shared" si="63"/>
        <v>42</v>
      </c>
      <c r="CD26" s="22" t="str">
        <f t="shared" si="64"/>
        <v>C</v>
      </c>
      <c r="CE26" s="18" t="str">
        <f t="shared" si="31"/>
        <v>2.0</v>
      </c>
      <c r="CF26">
        <v>31</v>
      </c>
      <c r="CG26" s="23">
        <f t="shared" si="79"/>
        <v>62</v>
      </c>
      <c r="CH26" s="18" t="str">
        <f t="shared" si="32"/>
        <v>B</v>
      </c>
      <c r="CI26" s="18" t="str">
        <f t="shared" si="33"/>
        <v>2.8</v>
      </c>
      <c r="CJ26" s="77">
        <v>46</v>
      </c>
      <c r="CK26" s="19">
        <f t="shared" si="80"/>
        <v>92</v>
      </c>
      <c r="CL26" s="18" t="str">
        <f t="shared" si="34"/>
        <v>A+</v>
      </c>
      <c r="CM26" s="18" t="str">
        <f t="shared" si="35"/>
        <v>4.0</v>
      </c>
      <c r="CN26" s="21">
        <f t="shared" si="78"/>
        <v>77</v>
      </c>
      <c r="CO26" s="21">
        <f t="shared" si="65"/>
        <v>77</v>
      </c>
      <c r="CP26" s="22" t="str">
        <f t="shared" si="66"/>
        <v>B+</v>
      </c>
      <c r="CQ26" s="18" t="str">
        <f t="shared" si="36"/>
        <v>3.2</v>
      </c>
      <c r="CR26" s="26">
        <f t="shared" si="37"/>
        <v>422</v>
      </c>
      <c r="CS26" s="26">
        <f t="shared" si="67"/>
        <v>52.75</v>
      </c>
      <c r="CT26" s="27" t="str">
        <f t="shared" si="38"/>
        <v>C+</v>
      </c>
      <c r="CU26" s="28">
        <f t="shared" si="39"/>
        <v>2.3499999999999996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751704019</v>
      </c>
      <c r="C27" s="68" t="s">
        <v>119</v>
      </c>
      <c r="D27" s="30" t="s">
        <v>120</v>
      </c>
      <c r="E27" s="30" t="s">
        <v>121</v>
      </c>
      <c r="F27" s="31" t="s">
        <v>122</v>
      </c>
      <c r="G27" s="30"/>
      <c r="H27">
        <v>49</v>
      </c>
      <c r="I27" s="17">
        <f t="shared" si="40"/>
        <v>65.333333333333329</v>
      </c>
      <c r="J27" s="18" t="str">
        <f t="shared" si="0"/>
        <v>B</v>
      </c>
      <c r="K27" s="18" t="str">
        <f t="shared" si="1"/>
        <v>2.8</v>
      </c>
      <c r="L27" s="77">
        <v>23</v>
      </c>
      <c r="M27" s="16">
        <f t="shared" si="41"/>
        <v>92</v>
      </c>
      <c r="N27" s="18" t="str">
        <f t="shared" si="2"/>
        <v>A+</v>
      </c>
      <c r="O27" s="18" t="str">
        <f t="shared" si="3"/>
        <v>4.0</v>
      </c>
      <c r="P27" s="21">
        <f t="shared" si="68"/>
        <v>72</v>
      </c>
      <c r="Q27" s="21">
        <f t="shared" si="42"/>
        <v>72</v>
      </c>
      <c r="R27" s="22" t="str">
        <f t="shared" si="43"/>
        <v>B+</v>
      </c>
      <c r="S27" s="18" t="str">
        <f t="shared" si="4"/>
        <v>3.2</v>
      </c>
      <c r="T27">
        <v>22</v>
      </c>
      <c r="U27" s="23">
        <f t="shared" si="44"/>
        <v>29.333333333333332</v>
      </c>
      <c r="V27" s="18" t="str">
        <f t="shared" si="5"/>
        <v>D</v>
      </c>
      <c r="W27" s="18" t="str">
        <f t="shared" si="6"/>
        <v>1.2</v>
      </c>
      <c r="X27" s="77">
        <v>24</v>
      </c>
      <c r="Y27" s="16">
        <f t="shared" si="45"/>
        <v>96</v>
      </c>
      <c r="Z27" s="18" t="str">
        <f t="shared" si="7"/>
        <v>A+</v>
      </c>
      <c r="AA27" s="18" t="str">
        <f t="shared" si="8"/>
        <v>4.0</v>
      </c>
      <c r="AB27" s="21">
        <f t="shared" si="69"/>
        <v>46</v>
      </c>
      <c r="AC27" s="21">
        <f t="shared" si="46"/>
        <v>46</v>
      </c>
      <c r="AD27" s="22" t="str">
        <f t="shared" si="47"/>
        <v>C</v>
      </c>
      <c r="AE27" s="18" t="str">
        <f t="shared" si="9"/>
        <v>2.0</v>
      </c>
      <c r="AF27">
        <v>22</v>
      </c>
      <c r="AG27" s="16">
        <f t="shared" si="48"/>
        <v>22</v>
      </c>
      <c r="AH27" s="22" t="str">
        <f t="shared" si="49"/>
        <v>D</v>
      </c>
      <c r="AI27" s="18" t="str">
        <f t="shared" si="10"/>
        <v>1.2</v>
      </c>
      <c r="AJ27">
        <v>25</v>
      </c>
      <c r="AK27" s="23">
        <f t="shared" si="50"/>
        <v>33.333333333333329</v>
      </c>
      <c r="AL27" s="18" t="str">
        <f t="shared" si="11"/>
        <v>D+</v>
      </c>
      <c r="AM27" s="18" t="str">
        <f t="shared" si="12"/>
        <v>1.6</v>
      </c>
      <c r="AN27" s="77">
        <v>25</v>
      </c>
      <c r="AO27" s="16">
        <f t="shared" si="51"/>
        <v>100</v>
      </c>
      <c r="AP27" s="18" t="str">
        <f t="shared" si="13"/>
        <v>A+</v>
      </c>
      <c r="AQ27" s="18" t="str">
        <f t="shared" si="14"/>
        <v>4.0</v>
      </c>
      <c r="AR27" s="21">
        <f t="shared" si="70"/>
        <v>50</v>
      </c>
      <c r="AS27" s="21">
        <f t="shared" si="52"/>
        <v>50</v>
      </c>
      <c r="AT27" s="22" t="str">
        <f t="shared" si="53"/>
        <v>C+</v>
      </c>
      <c r="AU27" s="18" t="str">
        <f t="shared" si="15"/>
        <v>2.4</v>
      </c>
      <c r="AV27">
        <v>27</v>
      </c>
      <c r="AW27" s="23">
        <f t="shared" si="16"/>
        <v>36</v>
      </c>
      <c r="AX27" s="18" t="str">
        <f t="shared" si="17"/>
        <v>D+</v>
      </c>
      <c r="AY27" s="18" t="str">
        <f t="shared" si="18"/>
        <v>1.6</v>
      </c>
      <c r="AZ27" s="77">
        <v>24</v>
      </c>
      <c r="BA27" s="16">
        <f t="shared" si="54"/>
        <v>96</v>
      </c>
      <c r="BB27" s="18" t="str">
        <f t="shared" si="19"/>
        <v>A+</v>
      </c>
      <c r="BC27" s="18" t="str">
        <f t="shared" si="20"/>
        <v>4.0</v>
      </c>
      <c r="BD27" s="24">
        <f t="shared" si="21"/>
        <v>51</v>
      </c>
      <c r="BE27" s="21">
        <f t="shared" si="55"/>
        <v>51</v>
      </c>
      <c r="BF27" s="22" t="str">
        <f t="shared" si="56"/>
        <v>C+</v>
      </c>
      <c r="BG27" s="18" t="str">
        <f t="shared" si="22"/>
        <v>2.4</v>
      </c>
      <c r="BH27">
        <v>38</v>
      </c>
      <c r="BI27" s="23">
        <f t="shared" si="57"/>
        <v>50.666666666666671</v>
      </c>
      <c r="BJ27" s="18" t="str">
        <f t="shared" si="23"/>
        <v>C+</v>
      </c>
      <c r="BK27" s="18" t="str">
        <f t="shared" si="24"/>
        <v>2.4</v>
      </c>
      <c r="BL27" s="77">
        <v>24</v>
      </c>
      <c r="BM27" s="19">
        <f t="shared" si="58"/>
        <v>96</v>
      </c>
      <c r="BN27" s="18" t="str">
        <f t="shared" si="25"/>
        <v>A+</v>
      </c>
      <c r="BO27" s="18" t="str">
        <f t="shared" si="26"/>
        <v>4.0</v>
      </c>
      <c r="BP27" s="21">
        <f t="shared" si="71"/>
        <v>62</v>
      </c>
      <c r="BQ27" s="21">
        <f t="shared" si="59"/>
        <v>62</v>
      </c>
      <c r="BR27" s="22" t="str">
        <f t="shared" si="60"/>
        <v>B</v>
      </c>
      <c r="BS27" s="18" t="str">
        <f t="shared" si="27"/>
        <v>2.8</v>
      </c>
      <c r="BT27">
        <v>64</v>
      </c>
      <c r="BU27" s="23">
        <f t="shared" si="61"/>
        <v>64</v>
      </c>
      <c r="BV27" s="18" t="str">
        <f t="shared" si="28"/>
        <v>B</v>
      </c>
      <c r="BW27" s="18" t="str">
        <f t="shared" si="62"/>
        <v>2.8</v>
      </c>
      <c r="BX27" s="16"/>
      <c r="BY27" s="19">
        <f t="shared" si="72"/>
        <v>0</v>
      </c>
      <c r="BZ27" s="20" t="str">
        <f t="shared" si="73"/>
        <v>-</v>
      </c>
      <c r="CA27" s="20" t="str">
        <f t="shared" si="74"/>
        <v>-</v>
      </c>
      <c r="CB27" s="25">
        <f t="shared" si="75"/>
        <v>64</v>
      </c>
      <c r="CC27" s="21">
        <f t="shared" si="63"/>
        <v>64</v>
      </c>
      <c r="CD27" s="22" t="str">
        <f t="shared" si="64"/>
        <v>B</v>
      </c>
      <c r="CE27" s="18" t="str">
        <f t="shared" si="31"/>
        <v>2.8</v>
      </c>
      <c r="CF27">
        <v>21</v>
      </c>
      <c r="CG27" s="23">
        <f t="shared" si="79"/>
        <v>42</v>
      </c>
      <c r="CH27" s="18" t="str">
        <f t="shared" si="32"/>
        <v>C</v>
      </c>
      <c r="CI27" s="18" t="str">
        <f t="shared" si="33"/>
        <v>2.0</v>
      </c>
      <c r="CJ27" s="77">
        <v>46</v>
      </c>
      <c r="CK27" s="19">
        <f t="shared" si="80"/>
        <v>92</v>
      </c>
      <c r="CL27" s="18" t="str">
        <f t="shared" si="34"/>
        <v>A+</v>
      </c>
      <c r="CM27" s="18" t="str">
        <f t="shared" si="35"/>
        <v>4.0</v>
      </c>
      <c r="CN27" s="21">
        <f t="shared" si="78"/>
        <v>67</v>
      </c>
      <c r="CO27" s="21">
        <f t="shared" si="65"/>
        <v>67</v>
      </c>
      <c r="CP27" s="22" t="str">
        <f t="shared" si="66"/>
        <v>B</v>
      </c>
      <c r="CQ27" s="18" t="str">
        <f t="shared" si="36"/>
        <v>2.8</v>
      </c>
      <c r="CR27" s="26">
        <f t="shared" si="37"/>
        <v>434</v>
      </c>
      <c r="CS27" s="26">
        <f t="shared" si="67"/>
        <v>54.25</v>
      </c>
      <c r="CT27" s="27" t="str">
        <f t="shared" si="38"/>
        <v>C+</v>
      </c>
      <c r="CU27" s="28">
        <f t="shared" si="39"/>
        <v>2.4500000000000002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751704020</v>
      </c>
      <c r="C28" s="68" t="s">
        <v>123</v>
      </c>
      <c r="D28" s="30" t="s">
        <v>124</v>
      </c>
      <c r="E28" s="30" t="s">
        <v>125</v>
      </c>
      <c r="F28" s="31" t="s">
        <v>126</v>
      </c>
      <c r="G28" s="30"/>
      <c r="H28">
        <v>55</v>
      </c>
      <c r="I28" s="17">
        <f t="shared" si="40"/>
        <v>73.333333333333329</v>
      </c>
      <c r="J28" s="18" t="str">
        <f t="shared" si="0"/>
        <v>B+</v>
      </c>
      <c r="K28" s="18" t="str">
        <f t="shared" si="1"/>
        <v>3.2</v>
      </c>
      <c r="L28" s="77">
        <v>24</v>
      </c>
      <c r="M28" s="16">
        <f t="shared" si="41"/>
        <v>96</v>
      </c>
      <c r="N28" s="18" t="str">
        <f t="shared" si="2"/>
        <v>A+</v>
      </c>
      <c r="O28" s="18" t="str">
        <f t="shared" si="3"/>
        <v>4.0</v>
      </c>
      <c r="P28" s="21">
        <f t="shared" si="68"/>
        <v>79</v>
      </c>
      <c r="Q28" s="21">
        <f t="shared" si="42"/>
        <v>79</v>
      </c>
      <c r="R28" s="22" t="str">
        <f t="shared" si="43"/>
        <v>B+</v>
      </c>
      <c r="S28" s="18" t="str">
        <f t="shared" si="4"/>
        <v>3.2</v>
      </c>
      <c r="T28">
        <v>21</v>
      </c>
      <c r="U28" s="23">
        <f t="shared" si="44"/>
        <v>28.000000000000004</v>
      </c>
      <c r="V28" s="18" t="str">
        <f t="shared" si="5"/>
        <v>D</v>
      </c>
      <c r="W28" s="18" t="str">
        <f t="shared" si="6"/>
        <v>1.2</v>
      </c>
      <c r="X28" s="77">
        <v>24</v>
      </c>
      <c r="Y28" s="16">
        <f t="shared" si="45"/>
        <v>96</v>
      </c>
      <c r="Z28" s="18" t="str">
        <f t="shared" si="7"/>
        <v>A+</v>
      </c>
      <c r="AA28" s="18" t="str">
        <f t="shared" si="8"/>
        <v>4.0</v>
      </c>
      <c r="AB28" s="21">
        <f t="shared" si="69"/>
        <v>45</v>
      </c>
      <c r="AC28" s="21">
        <f t="shared" si="46"/>
        <v>45</v>
      </c>
      <c r="AD28" s="22" t="str">
        <f t="shared" si="47"/>
        <v>C</v>
      </c>
      <c r="AE28" s="18" t="str">
        <f t="shared" si="9"/>
        <v>2.0</v>
      </c>
      <c r="AF28">
        <v>8</v>
      </c>
      <c r="AG28" s="16">
        <f t="shared" si="48"/>
        <v>8</v>
      </c>
      <c r="AH28" s="22" t="str">
        <f t="shared" si="49"/>
        <v>E</v>
      </c>
      <c r="AI28" s="18" t="str">
        <f t="shared" si="10"/>
        <v>0.8</v>
      </c>
      <c r="AJ28">
        <v>35</v>
      </c>
      <c r="AK28" s="23">
        <f t="shared" si="50"/>
        <v>46.666666666666664</v>
      </c>
      <c r="AL28" s="18" t="str">
        <f t="shared" si="11"/>
        <v>C</v>
      </c>
      <c r="AM28" s="18" t="str">
        <f t="shared" si="12"/>
        <v>2.0</v>
      </c>
      <c r="AN28" s="77">
        <v>25</v>
      </c>
      <c r="AO28" s="16">
        <f t="shared" si="51"/>
        <v>100</v>
      </c>
      <c r="AP28" s="18" t="str">
        <f t="shared" si="13"/>
        <v>A+</v>
      </c>
      <c r="AQ28" s="18" t="str">
        <f t="shared" si="14"/>
        <v>4.0</v>
      </c>
      <c r="AR28" s="21">
        <f t="shared" si="70"/>
        <v>60</v>
      </c>
      <c r="AS28" s="21">
        <f t="shared" si="52"/>
        <v>60</v>
      </c>
      <c r="AT28" s="22" t="str">
        <f t="shared" si="53"/>
        <v>B</v>
      </c>
      <c r="AU28" s="18" t="str">
        <f t="shared" si="15"/>
        <v>2.8</v>
      </c>
      <c r="AV28">
        <v>31</v>
      </c>
      <c r="AW28" s="23">
        <f t="shared" si="16"/>
        <v>41.333333333333336</v>
      </c>
      <c r="AX28" s="18" t="str">
        <f t="shared" si="17"/>
        <v>C</v>
      </c>
      <c r="AY28" s="18" t="str">
        <f t="shared" si="18"/>
        <v>2.0</v>
      </c>
      <c r="AZ28" s="77">
        <v>24</v>
      </c>
      <c r="BA28" s="16">
        <f t="shared" si="54"/>
        <v>96</v>
      </c>
      <c r="BB28" s="18" t="str">
        <f t="shared" si="19"/>
        <v>A+</v>
      </c>
      <c r="BC28" s="18" t="str">
        <f t="shared" si="20"/>
        <v>4.0</v>
      </c>
      <c r="BD28" s="24">
        <f t="shared" si="21"/>
        <v>55</v>
      </c>
      <c r="BE28" s="21">
        <f t="shared" si="55"/>
        <v>55.000000000000007</v>
      </c>
      <c r="BF28" s="22" t="str">
        <f t="shared" si="56"/>
        <v>C+</v>
      </c>
      <c r="BG28" s="18" t="str">
        <f t="shared" si="22"/>
        <v>2.4</v>
      </c>
      <c r="BH28">
        <v>39</v>
      </c>
      <c r="BI28" s="23">
        <f t="shared" si="57"/>
        <v>52</v>
      </c>
      <c r="BJ28" s="18" t="str">
        <f t="shared" si="23"/>
        <v>C+</v>
      </c>
      <c r="BK28" s="18" t="str">
        <f t="shared" si="24"/>
        <v>2.4</v>
      </c>
      <c r="BL28" s="77">
        <v>24</v>
      </c>
      <c r="BM28" s="19">
        <f t="shared" si="58"/>
        <v>96</v>
      </c>
      <c r="BN28" s="18" t="str">
        <f t="shared" si="25"/>
        <v>A+</v>
      </c>
      <c r="BO28" s="18" t="str">
        <f t="shared" si="26"/>
        <v>4.0</v>
      </c>
      <c r="BP28" s="21">
        <f t="shared" si="71"/>
        <v>63</v>
      </c>
      <c r="BQ28" s="21">
        <f t="shared" si="59"/>
        <v>63</v>
      </c>
      <c r="BR28" s="22" t="str">
        <f t="shared" si="60"/>
        <v>B</v>
      </c>
      <c r="BS28" s="18" t="str">
        <f t="shared" si="27"/>
        <v>2.8</v>
      </c>
      <c r="BT28">
        <v>45</v>
      </c>
      <c r="BU28" s="23">
        <f t="shared" si="61"/>
        <v>45</v>
      </c>
      <c r="BV28" s="18" t="str">
        <f t="shared" si="28"/>
        <v>C</v>
      </c>
      <c r="BW28" s="18" t="str">
        <f t="shared" si="62"/>
        <v>2.0</v>
      </c>
      <c r="BX28" s="16"/>
      <c r="BY28" s="19">
        <f t="shared" si="72"/>
        <v>0</v>
      </c>
      <c r="BZ28" s="20" t="str">
        <f t="shared" si="73"/>
        <v>-</v>
      </c>
      <c r="CA28" s="20" t="str">
        <f t="shared" si="74"/>
        <v>-</v>
      </c>
      <c r="CB28" s="25">
        <f t="shared" si="75"/>
        <v>45</v>
      </c>
      <c r="CC28" s="21">
        <f t="shared" si="63"/>
        <v>45</v>
      </c>
      <c r="CD28" s="22" t="str">
        <f t="shared" si="64"/>
        <v>C</v>
      </c>
      <c r="CE28" s="18" t="str">
        <f t="shared" si="31"/>
        <v>2.0</v>
      </c>
      <c r="CF28">
        <v>44</v>
      </c>
      <c r="CG28" s="23">
        <f t="shared" si="76"/>
        <v>58.666666666666664</v>
      </c>
      <c r="CH28" s="18" t="str">
        <f t="shared" si="32"/>
        <v>C+</v>
      </c>
      <c r="CI28" s="18" t="str">
        <f t="shared" si="33"/>
        <v>2.4</v>
      </c>
      <c r="CJ28" s="77">
        <v>24</v>
      </c>
      <c r="CK28" s="19">
        <f t="shared" si="77"/>
        <v>96</v>
      </c>
      <c r="CL28" s="18" t="str">
        <f t="shared" si="34"/>
        <v>A+</v>
      </c>
      <c r="CM28" s="18" t="str">
        <f t="shared" si="35"/>
        <v>4.0</v>
      </c>
      <c r="CN28" s="21">
        <f t="shared" si="78"/>
        <v>68</v>
      </c>
      <c r="CO28" s="21">
        <f t="shared" si="65"/>
        <v>68</v>
      </c>
      <c r="CP28" s="22" t="str">
        <f t="shared" si="66"/>
        <v>B</v>
      </c>
      <c r="CQ28" s="18" t="str">
        <f t="shared" si="36"/>
        <v>2.8</v>
      </c>
      <c r="CR28" s="26">
        <f t="shared" si="37"/>
        <v>423</v>
      </c>
      <c r="CS28" s="26">
        <f t="shared" si="67"/>
        <v>52.875000000000007</v>
      </c>
      <c r="CT28" s="27" t="str">
        <f t="shared" si="38"/>
        <v>C+</v>
      </c>
      <c r="CU28" s="28">
        <f t="shared" si="39"/>
        <v>2.35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8">
        <v>751704021</v>
      </c>
      <c r="C29" s="68" t="s">
        <v>127</v>
      </c>
      <c r="D29" s="30" t="s">
        <v>128</v>
      </c>
      <c r="E29" s="30" t="s">
        <v>129</v>
      </c>
      <c r="F29" s="31" t="s">
        <v>130</v>
      </c>
      <c r="G29" s="30"/>
      <c r="H29">
        <v>56</v>
      </c>
      <c r="I29" s="17">
        <f t="shared" si="40"/>
        <v>74.666666666666671</v>
      </c>
      <c r="J29" s="18" t="str">
        <f t="shared" si="0"/>
        <v>B+</v>
      </c>
      <c r="K29" s="18" t="str">
        <f t="shared" si="1"/>
        <v>3.2</v>
      </c>
      <c r="L29" s="77">
        <v>24</v>
      </c>
      <c r="M29" s="16">
        <f t="shared" si="41"/>
        <v>96</v>
      </c>
      <c r="N29" s="18" t="str">
        <f t="shared" si="2"/>
        <v>A+</v>
      </c>
      <c r="O29" s="18" t="str">
        <f t="shared" si="3"/>
        <v>4.0</v>
      </c>
      <c r="P29" s="21">
        <f t="shared" si="68"/>
        <v>80</v>
      </c>
      <c r="Q29" s="21">
        <f t="shared" si="42"/>
        <v>80</v>
      </c>
      <c r="R29" s="22" t="str">
        <f t="shared" si="43"/>
        <v>A</v>
      </c>
      <c r="S29" s="18" t="str">
        <f t="shared" si="4"/>
        <v>3.6</v>
      </c>
      <c r="T29">
        <v>33</v>
      </c>
      <c r="U29" s="23">
        <f t="shared" si="44"/>
        <v>44</v>
      </c>
      <c r="V29" s="18" t="str">
        <f t="shared" si="5"/>
        <v>C</v>
      </c>
      <c r="W29" s="18" t="str">
        <f t="shared" si="6"/>
        <v>2.0</v>
      </c>
      <c r="X29" s="77">
        <v>24</v>
      </c>
      <c r="Y29" s="16">
        <f t="shared" si="45"/>
        <v>96</v>
      </c>
      <c r="Z29" s="18" t="str">
        <f t="shared" si="7"/>
        <v>A+</v>
      </c>
      <c r="AA29" s="18" t="str">
        <f t="shared" si="8"/>
        <v>4.0</v>
      </c>
      <c r="AB29" s="21">
        <f t="shared" si="69"/>
        <v>57</v>
      </c>
      <c r="AC29" s="21">
        <f t="shared" si="46"/>
        <v>56.999999999999993</v>
      </c>
      <c r="AD29" s="22" t="str">
        <f t="shared" si="47"/>
        <v>C+</v>
      </c>
      <c r="AE29" s="18" t="str">
        <f t="shared" si="9"/>
        <v>2.4</v>
      </c>
      <c r="AF29">
        <v>45</v>
      </c>
      <c r="AG29" s="16">
        <f t="shared" si="48"/>
        <v>45</v>
      </c>
      <c r="AH29" s="22" t="str">
        <f t="shared" si="49"/>
        <v>C</v>
      </c>
      <c r="AI29" s="18" t="str">
        <f t="shared" si="10"/>
        <v>2.0</v>
      </c>
      <c r="AJ29">
        <v>52</v>
      </c>
      <c r="AK29" s="23">
        <f t="shared" si="50"/>
        <v>69.333333333333343</v>
      </c>
      <c r="AL29" s="18" t="str">
        <f t="shared" si="11"/>
        <v>B</v>
      </c>
      <c r="AM29" s="18" t="str">
        <f t="shared" si="12"/>
        <v>2.8</v>
      </c>
      <c r="AN29" s="77">
        <v>25</v>
      </c>
      <c r="AO29" s="16">
        <f t="shared" si="51"/>
        <v>100</v>
      </c>
      <c r="AP29" s="18" t="str">
        <f t="shared" si="13"/>
        <v>A+</v>
      </c>
      <c r="AQ29" s="18" t="str">
        <f t="shared" si="14"/>
        <v>4.0</v>
      </c>
      <c r="AR29" s="21">
        <f t="shared" si="70"/>
        <v>77</v>
      </c>
      <c r="AS29" s="21">
        <f t="shared" si="52"/>
        <v>77</v>
      </c>
      <c r="AT29" s="22" t="str">
        <f t="shared" si="53"/>
        <v>B+</v>
      </c>
      <c r="AU29" s="18" t="str">
        <f t="shared" si="15"/>
        <v>3.2</v>
      </c>
      <c r="AV29">
        <v>31</v>
      </c>
      <c r="AW29" s="23">
        <f t="shared" si="16"/>
        <v>41.333333333333336</v>
      </c>
      <c r="AX29" s="18" t="str">
        <f t="shared" si="17"/>
        <v>C</v>
      </c>
      <c r="AY29" s="18" t="str">
        <f t="shared" si="18"/>
        <v>2.0</v>
      </c>
      <c r="AZ29" s="77">
        <v>24</v>
      </c>
      <c r="BA29" s="16">
        <f t="shared" si="54"/>
        <v>96</v>
      </c>
      <c r="BB29" s="18" t="str">
        <f t="shared" si="19"/>
        <v>A+</v>
      </c>
      <c r="BC29" s="18" t="str">
        <f t="shared" si="20"/>
        <v>4.0</v>
      </c>
      <c r="BD29" s="24">
        <f t="shared" si="21"/>
        <v>55</v>
      </c>
      <c r="BE29" s="21">
        <f t="shared" si="55"/>
        <v>55.000000000000007</v>
      </c>
      <c r="BF29" s="22" t="str">
        <f t="shared" si="56"/>
        <v>C+</v>
      </c>
      <c r="BG29" s="18" t="str">
        <f t="shared" si="22"/>
        <v>2.4</v>
      </c>
      <c r="BH29">
        <v>48</v>
      </c>
      <c r="BI29" s="23">
        <f t="shared" si="57"/>
        <v>64</v>
      </c>
      <c r="BJ29" s="18" t="str">
        <f t="shared" si="23"/>
        <v>B</v>
      </c>
      <c r="BK29" s="18" t="str">
        <f t="shared" si="24"/>
        <v>2.8</v>
      </c>
      <c r="BL29" s="77">
        <v>24</v>
      </c>
      <c r="BM29" s="19">
        <f t="shared" si="58"/>
        <v>96</v>
      </c>
      <c r="BN29" s="18" t="str">
        <f t="shared" si="25"/>
        <v>A+</v>
      </c>
      <c r="BO29" s="18" t="str">
        <f t="shared" si="26"/>
        <v>4.0</v>
      </c>
      <c r="BP29" s="21">
        <f t="shared" si="71"/>
        <v>72</v>
      </c>
      <c r="BQ29" s="21">
        <f t="shared" si="59"/>
        <v>72</v>
      </c>
      <c r="BR29" s="22" t="str">
        <f t="shared" si="60"/>
        <v>B+</v>
      </c>
      <c r="BS29" s="18" t="str">
        <f t="shared" si="27"/>
        <v>3.2</v>
      </c>
      <c r="BT29">
        <v>75</v>
      </c>
      <c r="BU29" s="23">
        <f t="shared" si="61"/>
        <v>75</v>
      </c>
      <c r="BV29" s="18" t="str">
        <f t="shared" si="28"/>
        <v>B+</v>
      </c>
      <c r="BW29" s="18" t="str">
        <f t="shared" si="62"/>
        <v>3.2</v>
      </c>
      <c r="BX29" s="16"/>
      <c r="BY29" s="19">
        <f t="shared" si="72"/>
        <v>0</v>
      </c>
      <c r="BZ29" s="20" t="str">
        <f t="shared" si="73"/>
        <v>-</v>
      </c>
      <c r="CA29" s="20" t="str">
        <f t="shared" si="74"/>
        <v>-</v>
      </c>
      <c r="CB29" s="25">
        <f t="shared" si="75"/>
        <v>75</v>
      </c>
      <c r="CC29" s="21">
        <f t="shared" si="63"/>
        <v>75</v>
      </c>
      <c r="CD29" s="22" t="str">
        <f t="shared" si="64"/>
        <v>B+</v>
      </c>
      <c r="CE29" s="18" t="str">
        <f t="shared" si="31"/>
        <v>3.2</v>
      </c>
      <c r="CF29">
        <v>28</v>
      </c>
      <c r="CG29" s="23">
        <f>CF29/50*100</f>
        <v>56.000000000000007</v>
      </c>
      <c r="CH29" s="18" t="str">
        <f t="shared" si="32"/>
        <v>C+</v>
      </c>
      <c r="CI29" s="18" t="str">
        <f t="shared" si="33"/>
        <v>2.4</v>
      </c>
      <c r="CJ29" s="77">
        <v>48</v>
      </c>
      <c r="CK29" s="19">
        <f>CJ29/50*100</f>
        <v>96</v>
      </c>
      <c r="CL29" s="18" t="str">
        <f t="shared" si="34"/>
        <v>A+</v>
      </c>
      <c r="CM29" s="18" t="str">
        <f t="shared" si="35"/>
        <v>4.0</v>
      </c>
      <c r="CN29" s="21">
        <f t="shared" si="78"/>
        <v>76</v>
      </c>
      <c r="CO29" s="21">
        <f t="shared" si="65"/>
        <v>76</v>
      </c>
      <c r="CP29" s="22" t="str">
        <f t="shared" si="66"/>
        <v>B+</v>
      </c>
      <c r="CQ29" s="18" t="str">
        <f t="shared" si="36"/>
        <v>3.2</v>
      </c>
      <c r="CR29" s="26">
        <f t="shared" si="37"/>
        <v>537</v>
      </c>
      <c r="CS29" s="26">
        <f t="shared" si="67"/>
        <v>67.125</v>
      </c>
      <c r="CT29" s="27" t="str">
        <f t="shared" si="38"/>
        <v>B</v>
      </c>
      <c r="CU29" s="28">
        <f t="shared" si="39"/>
        <v>2.9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9">
        <v>22</v>
      </c>
      <c r="B30" s="68">
        <v>751704022</v>
      </c>
      <c r="C30" s="68" t="s">
        <v>131</v>
      </c>
      <c r="D30" s="30" t="s">
        <v>132</v>
      </c>
      <c r="E30" s="30" t="s">
        <v>133</v>
      </c>
      <c r="F30" s="31" t="s">
        <v>134</v>
      </c>
      <c r="G30" s="30"/>
      <c r="H30">
        <v>48</v>
      </c>
      <c r="I30" s="17">
        <f t="shared" si="40"/>
        <v>64</v>
      </c>
      <c r="J30" s="18" t="str">
        <f t="shared" si="0"/>
        <v>B</v>
      </c>
      <c r="K30" s="18" t="str">
        <f t="shared" si="1"/>
        <v>2.8</v>
      </c>
      <c r="L30" s="77">
        <v>23</v>
      </c>
      <c r="M30" s="16">
        <f t="shared" si="41"/>
        <v>92</v>
      </c>
      <c r="N30" s="18" t="str">
        <f t="shared" si="2"/>
        <v>A+</v>
      </c>
      <c r="O30" s="18" t="str">
        <f t="shared" si="3"/>
        <v>4.0</v>
      </c>
      <c r="P30" s="21">
        <f t="shared" si="68"/>
        <v>71</v>
      </c>
      <c r="Q30" s="21">
        <f t="shared" si="42"/>
        <v>71</v>
      </c>
      <c r="R30" s="22" t="str">
        <f t="shared" si="43"/>
        <v>B+</v>
      </c>
      <c r="S30" s="18" t="str">
        <f t="shared" si="4"/>
        <v>3.2</v>
      </c>
      <c r="T30">
        <v>32</v>
      </c>
      <c r="U30" s="23">
        <f t="shared" si="44"/>
        <v>42.666666666666671</v>
      </c>
      <c r="V30" s="18" t="str">
        <f t="shared" si="5"/>
        <v>C</v>
      </c>
      <c r="W30" s="18" t="str">
        <f t="shared" si="6"/>
        <v>2.0</v>
      </c>
      <c r="X30" s="77">
        <v>25</v>
      </c>
      <c r="Y30" s="16">
        <f t="shared" si="45"/>
        <v>100</v>
      </c>
      <c r="Z30" s="18" t="str">
        <f t="shared" si="7"/>
        <v>A+</v>
      </c>
      <c r="AA30" s="18" t="str">
        <f t="shared" si="8"/>
        <v>4.0</v>
      </c>
      <c r="AB30" s="21">
        <f t="shared" si="69"/>
        <v>57</v>
      </c>
      <c r="AC30" s="21">
        <f t="shared" si="46"/>
        <v>56.999999999999993</v>
      </c>
      <c r="AD30" s="22" t="str">
        <f t="shared" si="47"/>
        <v>C+</v>
      </c>
      <c r="AE30" s="18" t="str">
        <f t="shared" si="9"/>
        <v>2.4</v>
      </c>
      <c r="AF30">
        <v>18</v>
      </c>
      <c r="AG30" s="16">
        <f t="shared" si="48"/>
        <v>18</v>
      </c>
      <c r="AH30" s="22" t="str">
        <f t="shared" si="49"/>
        <v>E</v>
      </c>
      <c r="AI30" s="18" t="str">
        <f t="shared" si="10"/>
        <v>0.8</v>
      </c>
      <c r="AJ30">
        <v>38</v>
      </c>
      <c r="AK30" s="23">
        <f t="shared" si="50"/>
        <v>50.666666666666671</v>
      </c>
      <c r="AL30" s="18" t="str">
        <f t="shared" si="11"/>
        <v>C+</v>
      </c>
      <c r="AM30" s="18" t="str">
        <f t="shared" si="12"/>
        <v>2.4</v>
      </c>
      <c r="AN30" s="77">
        <v>24</v>
      </c>
      <c r="AO30" s="16">
        <f t="shared" si="51"/>
        <v>96</v>
      </c>
      <c r="AP30" s="18" t="str">
        <f t="shared" si="13"/>
        <v>A+</v>
      </c>
      <c r="AQ30" s="18" t="str">
        <f t="shared" si="14"/>
        <v>4.0</v>
      </c>
      <c r="AR30" s="21">
        <f t="shared" si="70"/>
        <v>62</v>
      </c>
      <c r="AS30" s="21">
        <f t="shared" si="52"/>
        <v>62</v>
      </c>
      <c r="AT30" s="22" t="str">
        <f t="shared" si="53"/>
        <v>B</v>
      </c>
      <c r="AU30" s="18" t="str">
        <f t="shared" si="15"/>
        <v>2.8</v>
      </c>
      <c r="AV30">
        <v>29</v>
      </c>
      <c r="AW30" s="23">
        <f t="shared" si="16"/>
        <v>38.666666666666664</v>
      </c>
      <c r="AX30" s="18" t="str">
        <f t="shared" si="17"/>
        <v>D+</v>
      </c>
      <c r="AY30" s="18" t="str">
        <f t="shared" si="18"/>
        <v>1.6</v>
      </c>
      <c r="AZ30" s="77">
        <v>23</v>
      </c>
      <c r="BA30" s="16">
        <f t="shared" si="54"/>
        <v>92</v>
      </c>
      <c r="BB30" s="18" t="str">
        <f t="shared" si="19"/>
        <v>A+</v>
      </c>
      <c r="BC30" s="18" t="str">
        <f t="shared" si="20"/>
        <v>4.0</v>
      </c>
      <c r="BD30" s="24">
        <f t="shared" si="21"/>
        <v>52</v>
      </c>
      <c r="BE30" s="21">
        <f t="shared" si="55"/>
        <v>52</v>
      </c>
      <c r="BF30" s="22" t="str">
        <f t="shared" si="56"/>
        <v>C+</v>
      </c>
      <c r="BG30" s="18" t="str">
        <f t="shared" si="22"/>
        <v>2.4</v>
      </c>
      <c r="BH30">
        <v>45</v>
      </c>
      <c r="BI30" s="23">
        <f t="shared" si="57"/>
        <v>60</v>
      </c>
      <c r="BJ30" s="18" t="str">
        <f t="shared" si="23"/>
        <v>B</v>
      </c>
      <c r="BK30" s="18" t="str">
        <f t="shared" si="24"/>
        <v>2.8</v>
      </c>
      <c r="BL30" s="77">
        <v>24</v>
      </c>
      <c r="BM30" s="19">
        <f t="shared" si="58"/>
        <v>96</v>
      </c>
      <c r="BN30" s="18" t="str">
        <f t="shared" si="25"/>
        <v>A+</v>
      </c>
      <c r="BO30" s="18" t="str">
        <f t="shared" si="26"/>
        <v>4.0</v>
      </c>
      <c r="BP30" s="21">
        <f t="shared" si="71"/>
        <v>69</v>
      </c>
      <c r="BQ30" s="21">
        <f t="shared" si="59"/>
        <v>69</v>
      </c>
      <c r="BR30" s="22" t="str">
        <f t="shared" si="60"/>
        <v>B</v>
      </c>
      <c r="BS30" s="18" t="str">
        <f t="shared" si="27"/>
        <v>2.8</v>
      </c>
      <c r="BT30">
        <v>49</v>
      </c>
      <c r="BU30" s="23">
        <f t="shared" si="61"/>
        <v>49</v>
      </c>
      <c r="BV30" s="18" t="str">
        <f t="shared" si="28"/>
        <v>C</v>
      </c>
      <c r="BW30" s="18" t="str">
        <f t="shared" si="62"/>
        <v>2.0</v>
      </c>
      <c r="BX30" s="16"/>
      <c r="BY30" s="19">
        <f t="shared" si="72"/>
        <v>0</v>
      </c>
      <c r="BZ30" s="20" t="str">
        <f t="shared" si="73"/>
        <v>-</v>
      </c>
      <c r="CA30" s="20" t="str">
        <f t="shared" si="74"/>
        <v>-</v>
      </c>
      <c r="CB30" s="25">
        <f t="shared" si="75"/>
        <v>49</v>
      </c>
      <c r="CC30" s="21">
        <f t="shared" si="63"/>
        <v>49</v>
      </c>
      <c r="CD30" s="22" t="str">
        <f t="shared" si="64"/>
        <v>C</v>
      </c>
      <c r="CE30" s="18" t="str">
        <f t="shared" si="31"/>
        <v>2.0</v>
      </c>
      <c r="CF30">
        <v>25</v>
      </c>
      <c r="CG30" s="23">
        <f t="shared" ref="CG30:CG32" si="81">CF30/50*100</f>
        <v>50</v>
      </c>
      <c r="CH30" s="18" t="str">
        <f t="shared" si="32"/>
        <v>C+</v>
      </c>
      <c r="CI30" s="18" t="str">
        <f t="shared" si="33"/>
        <v>2.4</v>
      </c>
      <c r="CJ30" s="77">
        <v>46</v>
      </c>
      <c r="CK30" s="19">
        <f t="shared" ref="CK30:CK32" si="82">CJ30/50*100</f>
        <v>92</v>
      </c>
      <c r="CL30" s="18" t="str">
        <f t="shared" si="34"/>
        <v>A+</v>
      </c>
      <c r="CM30" s="18" t="str">
        <f t="shared" si="35"/>
        <v>4.0</v>
      </c>
      <c r="CN30" s="21">
        <f t="shared" si="78"/>
        <v>71</v>
      </c>
      <c r="CO30" s="21">
        <f t="shared" si="65"/>
        <v>71</v>
      </c>
      <c r="CP30" s="22" t="str">
        <f t="shared" si="66"/>
        <v>B+</v>
      </c>
      <c r="CQ30" s="18" t="str">
        <f t="shared" si="36"/>
        <v>3.2</v>
      </c>
      <c r="CR30" s="26">
        <f t="shared" si="37"/>
        <v>449</v>
      </c>
      <c r="CS30" s="26">
        <f t="shared" si="67"/>
        <v>56.125</v>
      </c>
      <c r="CT30" s="27" t="str">
        <f t="shared" si="38"/>
        <v>C+</v>
      </c>
      <c r="CU30" s="28">
        <f t="shared" si="39"/>
        <v>2.4499999999999997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13">
        <v>23</v>
      </c>
      <c r="B31" s="68">
        <v>751704023</v>
      </c>
      <c r="C31" s="68" t="s">
        <v>135</v>
      </c>
      <c r="D31" s="30" t="s">
        <v>136</v>
      </c>
      <c r="E31" s="30" t="s">
        <v>137</v>
      </c>
      <c r="F31" s="31" t="s">
        <v>138</v>
      </c>
      <c r="G31" s="30"/>
      <c r="H31">
        <v>49</v>
      </c>
      <c r="I31" s="17">
        <f t="shared" si="40"/>
        <v>65.333333333333329</v>
      </c>
      <c r="J31" s="18" t="str">
        <f t="shared" si="0"/>
        <v>B</v>
      </c>
      <c r="K31" s="18" t="str">
        <f t="shared" si="1"/>
        <v>2.8</v>
      </c>
      <c r="L31" s="77">
        <v>24</v>
      </c>
      <c r="M31" s="16">
        <f t="shared" si="41"/>
        <v>96</v>
      </c>
      <c r="N31" s="18" t="str">
        <f t="shared" si="2"/>
        <v>A+</v>
      </c>
      <c r="O31" s="18" t="str">
        <f t="shared" si="3"/>
        <v>4.0</v>
      </c>
      <c r="P31" s="21">
        <f t="shared" si="68"/>
        <v>73</v>
      </c>
      <c r="Q31" s="21">
        <f t="shared" si="42"/>
        <v>73</v>
      </c>
      <c r="R31" s="22" t="str">
        <f t="shared" si="43"/>
        <v>B+</v>
      </c>
      <c r="S31" s="18" t="str">
        <f t="shared" si="4"/>
        <v>3.2</v>
      </c>
      <c r="T31">
        <v>27</v>
      </c>
      <c r="U31" s="23">
        <f t="shared" si="44"/>
        <v>36</v>
      </c>
      <c r="V31" s="18" t="str">
        <f t="shared" si="5"/>
        <v>D+</v>
      </c>
      <c r="W31" s="18" t="str">
        <f t="shared" si="6"/>
        <v>1.6</v>
      </c>
      <c r="X31" s="77">
        <v>23</v>
      </c>
      <c r="Y31" s="16">
        <f t="shared" si="45"/>
        <v>92</v>
      </c>
      <c r="Z31" s="18" t="str">
        <f t="shared" si="7"/>
        <v>A+</v>
      </c>
      <c r="AA31" s="18" t="str">
        <f t="shared" si="8"/>
        <v>4.0</v>
      </c>
      <c r="AB31" s="21">
        <f t="shared" si="69"/>
        <v>50</v>
      </c>
      <c r="AC31" s="21">
        <f t="shared" si="46"/>
        <v>50</v>
      </c>
      <c r="AD31" s="22" t="str">
        <f t="shared" si="47"/>
        <v>C+</v>
      </c>
      <c r="AE31" s="18" t="str">
        <f t="shared" si="9"/>
        <v>2.4</v>
      </c>
      <c r="AF31">
        <v>7</v>
      </c>
      <c r="AG31" s="16">
        <f t="shared" si="48"/>
        <v>7.0000000000000009</v>
      </c>
      <c r="AH31" s="22" t="str">
        <f t="shared" si="49"/>
        <v>E</v>
      </c>
      <c r="AI31" s="18" t="str">
        <f t="shared" si="10"/>
        <v>0.8</v>
      </c>
      <c r="AJ31">
        <v>31</v>
      </c>
      <c r="AK31" s="23">
        <f t="shared" si="50"/>
        <v>41.333333333333336</v>
      </c>
      <c r="AL31" s="18" t="str">
        <f t="shared" si="11"/>
        <v>C</v>
      </c>
      <c r="AM31" s="18" t="str">
        <f t="shared" si="12"/>
        <v>2.0</v>
      </c>
      <c r="AN31" s="77">
        <v>25</v>
      </c>
      <c r="AO31" s="16">
        <f t="shared" si="51"/>
        <v>100</v>
      </c>
      <c r="AP31" s="18" t="str">
        <f t="shared" si="13"/>
        <v>A+</v>
      </c>
      <c r="AQ31" s="18" t="str">
        <f t="shared" si="14"/>
        <v>4.0</v>
      </c>
      <c r="AR31" s="21">
        <f t="shared" si="70"/>
        <v>56</v>
      </c>
      <c r="AS31" s="21">
        <f t="shared" si="52"/>
        <v>56.000000000000007</v>
      </c>
      <c r="AT31" s="22" t="str">
        <f t="shared" si="53"/>
        <v>C+</v>
      </c>
      <c r="AU31" s="18" t="str">
        <f t="shared" si="15"/>
        <v>2.4</v>
      </c>
      <c r="AV31">
        <v>26</v>
      </c>
      <c r="AW31" s="23">
        <f t="shared" si="16"/>
        <v>34.666666666666671</v>
      </c>
      <c r="AX31" s="18" t="str">
        <f t="shared" si="17"/>
        <v>D+</v>
      </c>
      <c r="AY31" s="18" t="str">
        <f t="shared" si="18"/>
        <v>1.6</v>
      </c>
      <c r="AZ31" s="77">
        <v>23</v>
      </c>
      <c r="BA31" s="16">
        <f t="shared" si="54"/>
        <v>92</v>
      </c>
      <c r="BB31" s="18" t="str">
        <f t="shared" si="19"/>
        <v>A+</v>
      </c>
      <c r="BC31" s="18" t="str">
        <f t="shared" si="20"/>
        <v>4.0</v>
      </c>
      <c r="BD31" s="24">
        <f t="shared" si="21"/>
        <v>49</v>
      </c>
      <c r="BE31" s="21">
        <f t="shared" si="55"/>
        <v>49</v>
      </c>
      <c r="BF31" s="22" t="str">
        <f t="shared" si="56"/>
        <v>C</v>
      </c>
      <c r="BG31" s="18" t="str">
        <f t="shared" si="22"/>
        <v>2.0</v>
      </c>
      <c r="BH31">
        <v>45</v>
      </c>
      <c r="BI31" s="23">
        <f t="shared" si="57"/>
        <v>60</v>
      </c>
      <c r="BJ31" s="18" t="str">
        <f t="shared" si="23"/>
        <v>B</v>
      </c>
      <c r="BK31" s="18" t="str">
        <f t="shared" si="24"/>
        <v>2.8</v>
      </c>
      <c r="BL31" s="77">
        <v>25</v>
      </c>
      <c r="BM31" s="19">
        <f t="shared" si="58"/>
        <v>100</v>
      </c>
      <c r="BN31" s="18" t="str">
        <f t="shared" si="25"/>
        <v>A+</v>
      </c>
      <c r="BO31" s="18" t="str">
        <f t="shared" si="26"/>
        <v>4.0</v>
      </c>
      <c r="BP31" s="21">
        <f t="shared" si="71"/>
        <v>70</v>
      </c>
      <c r="BQ31" s="21">
        <f t="shared" si="59"/>
        <v>70</v>
      </c>
      <c r="BR31" s="22" t="str">
        <f t="shared" si="60"/>
        <v>B+</v>
      </c>
      <c r="BS31" s="18" t="str">
        <f t="shared" si="27"/>
        <v>3.2</v>
      </c>
      <c r="BT31">
        <v>49</v>
      </c>
      <c r="BU31" s="23">
        <f t="shared" si="61"/>
        <v>49</v>
      </c>
      <c r="BV31" s="18" t="str">
        <f t="shared" si="28"/>
        <v>C</v>
      </c>
      <c r="BW31" s="18" t="str">
        <f t="shared" si="62"/>
        <v>2.0</v>
      </c>
      <c r="BX31" s="16"/>
      <c r="BY31" s="19">
        <f t="shared" si="72"/>
        <v>0</v>
      </c>
      <c r="BZ31" s="20" t="str">
        <f t="shared" si="73"/>
        <v>-</v>
      </c>
      <c r="CA31" s="20" t="str">
        <f t="shared" si="74"/>
        <v>-</v>
      </c>
      <c r="CB31" s="25">
        <f t="shared" si="75"/>
        <v>49</v>
      </c>
      <c r="CC31" s="21">
        <f t="shared" si="63"/>
        <v>49</v>
      </c>
      <c r="CD31" s="22" t="str">
        <f t="shared" si="64"/>
        <v>C</v>
      </c>
      <c r="CE31" s="18" t="str">
        <f t="shared" si="31"/>
        <v>2.0</v>
      </c>
      <c r="CF31">
        <v>21</v>
      </c>
      <c r="CG31" s="23">
        <f t="shared" si="81"/>
        <v>42</v>
      </c>
      <c r="CH31" s="18" t="str">
        <f t="shared" si="32"/>
        <v>C</v>
      </c>
      <c r="CI31" s="18" t="str">
        <f t="shared" si="33"/>
        <v>2.0</v>
      </c>
      <c r="CJ31" s="77">
        <v>48</v>
      </c>
      <c r="CK31" s="19">
        <f t="shared" si="82"/>
        <v>96</v>
      </c>
      <c r="CL31" s="18" t="str">
        <f t="shared" si="34"/>
        <v>A+</v>
      </c>
      <c r="CM31" s="18" t="str">
        <f t="shared" si="35"/>
        <v>4.0</v>
      </c>
      <c r="CN31" s="21">
        <f t="shared" si="78"/>
        <v>69</v>
      </c>
      <c r="CO31" s="21">
        <f t="shared" si="65"/>
        <v>69</v>
      </c>
      <c r="CP31" s="22" t="str">
        <f t="shared" si="66"/>
        <v>B</v>
      </c>
      <c r="CQ31" s="18" t="str">
        <f t="shared" si="36"/>
        <v>2.8</v>
      </c>
      <c r="CR31" s="26">
        <f t="shared" si="37"/>
        <v>423</v>
      </c>
      <c r="CS31" s="26">
        <f t="shared" si="67"/>
        <v>52.875000000000007</v>
      </c>
      <c r="CT31" s="27" t="str">
        <f t="shared" si="38"/>
        <v>C+</v>
      </c>
      <c r="CU31" s="28">
        <f t="shared" si="39"/>
        <v>2.35</v>
      </c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29">
        <v>24</v>
      </c>
      <c r="B32" s="68">
        <v>751704024</v>
      </c>
      <c r="C32" s="68" t="s">
        <v>139</v>
      </c>
      <c r="D32" s="30" t="s">
        <v>140</v>
      </c>
      <c r="E32" s="30" t="s">
        <v>141</v>
      </c>
      <c r="F32" s="31" t="s">
        <v>142</v>
      </c>
      <c r="G32" s="30"/>
      <c r="H32">
        <v>55</v>
      </c>
      <c r="I32" s="17">
        <f t="shared" si="40"/>
        <v>73.333333333333329</v>
      </c>
      <c r="J32" s="18" t="str">
        <f t="shared" si="0"/>
        <v>B+</v>
      </c>
      <c r="K32" s="18" t="str">
        <f t="shared" si="1"/>
        <v>3.2</v>
      </c>
      <c r="L32" s="77">
        <v>23</v>
      </c>
      <c r="M32" s="16">
        <f t="shared" si="41"/>
        <v>92</v>
      </c>
      <c r="N32" s="18" t="str">
        <f t="shared" si="2"/>
        <v>A+</v>
      </c>
      <c r="O32" s="18" t="str">
        <f t="shared" si="3"/>
        <v>4.0</v>
      </c>
      <c r="P32" s="21">
        <f t="shared" si="68"/>
        <v>78</v>
      </c>
      <c r="Q32" s="21">
        <f t="shared" si="42"/>
        <v>78</v>
      </c>
      <c r="R32" s="22" t="str">
        <f t="shared" si="43"/>
        <v>B+</v>
      </c>
      <c r="S32" s="18" t="str">
        <f t="shared" si="4"/>
        <v>3.2</v>
      </c>
      <c r="T32">
        <v>30</v>
      </c>
      <c r="U32" s="23">
        <f t="shared" si="44"/>
        <v>40</v>
      </c>
      <c r="V32" s="18" t="str">
        <f t="shared" si="5"/>
        <v>C</v>
      </c>
      <c r="W32" s="18" t="str">
        <f t="shared" si="6"/>
        <v>2.0</v>
      </c>
      <c r="X32" s="77">
        <v>24</v>
      </c>
      <c r="Y32" s="16">
        <f t="shared" si="45"/>
        <v>96</v>
      </c>
      <c r="Z32" s="18" t="str">
        <f t="shared" si="7"/>
        <v>A+</v>
      </c>
      <c r="AA32" s="18" t="str">
        <f t="shared" si="8"/>
        <v>4.0</v>
      </c>
      <c r="AB32" s="21">
        <f t="shared" si="69"/>
        <v>54</v>
      </c>
      <c r="AC32" s="21">
        <f t="shared" si="46"/>
        <v>54</v>
      </c>
      <c r="AD32" s="22" t="str">
        <f t="shared" si="47"/>
        <v>C+</v>
      </c>
      <c r="AE32" s="18" t="str">
        <f t="shared" si="9"/>
        <v>2.4</v>
      </c>
      <c r="AF32">
        <v>54</v>
      </c>
      <c r="AG32" s="16">
        <f t="shared" si="48"/>
        <v>54</v>
      </c>
      <c r="AH32" s="22" t="str">
        <f t="shared" si="49"/>
        <v>C+</v>
      </c>
      <c r="AI32" s="18" t="str">
        <f t="shared" si="10"/>
        <v>2.4</v>
      </c>
      <c r="AJ32">
        <v>43</v>
      </c>
      <c r="AK32" s="23">
        <f t="shared" si="50"/>
        <v>57.333333333333336</v>
      </c>
      <c r="AL32" s="18" t="str">
        <f t="shared" si="11"/>
        <v>C+</v>
      </c>
      <c r="AM32" s="18" t="str">
        <f t="shared" si="12"/>
        <v>2.4</v>
      </c>
      <c r="AN32" s="77">
        <v>24</v>
      </c>
      <c r="AO32" s="16">
        <f t="shared" si="51"/>
        <v>96</v>
      </c>
      <c r="AP32" s="18" t="str">
        <f t="shared" si="13"/>
        <v>A+</v>
      </c>
      <c r="AQ32" s="18" t="str">
        <f t="shared" si="14"/>
        <v>4.0</v>
      </c>
      <c r="AR32" s="21">
        <f t="shared" si="70"/>
        <v>67</v>
      </c>
      <c r="AS32" s="21">
        <f t="shared" si="52"/>
        <v>67</v>
      </c>
      <c r="AT32" s="22" t="str">
        <f t="shared" si="53"/>
        <v>B</v>
      </c>
      <c r="AU32" s="18" t="str">
        <f t="shared" si="15"/>
        <v>2.8</v>
      </c>
      <c r="AV32">
        <v>32</v>
      </c>
      <c r="AW32" s="23">
        <f t="shared" si="16"/>
        <v>42.666666666666671</v>
      </c>
      <c r="AX32" s="18" t="str">
        <f t="shared" si="17"/>
        <v>C</v>
      </c>
      <c r="AY32" s="18" t="str">
        <f t="shared" si="18"/>
        <v>2.0</v>
      </c>
      <c r="AZ32" s="77">
        <v>24</v>
      </c>
      <c r="BA32" s="16">
        <f t="shared" si="54"/>
        <v>96</v>
      </c>
      <c r="BB32" s="18" t="str">
        <f t="shared" si="19"/>
        <v>A+</v>
      </c>
      <c r="BC32" s="18" t="str">
        <f t="shared" si="20"/>
        <v>4.0</v>
      </c>
      <c r="BD32" s="24">
        <f t="shared" si="21"/>
        <v>56</v>
      </c>
      <c r="BE32" s="21">
        <f t="shared" si="55"/>
        <v>56.000000000000007</v>
      </c>
      <c r="BF32" s="22" t="str">
        <f t="shared" si="56"/>
        <v>C+</v>
      </c>
      <c r="BG32" s="18" t="str">
        <f t="shared" si="22"/>
        <v>2.4</v>
      </c>
      <c r="BH32">
        <v>40</v>
      </c>
      <c r="BI32" s="23">
        <f t="shared" si="57"/>
        <v>53.333333333333336</v>
      </c>
      <c r="BJ32" s="18" t="str">
        <f t="shared" si="23"/>
        <v>C+</v>
      </c>
      <c r="BK32" s="18" t="str">
        <f t="shared" si="24"/>
        <v>2.4</v>
      </c>
      <c r="BL32" s="77">
        <v>24</v>
      </c>
      <c r="BM32" s="19">
        <f t="shared" si="58"/>
        <v>96</v>
      </c>
      <c r="BN32" s="18" t="str">
        <f t="shared" si="25"/>
        <v>A+</v>
      </c>
      <c r="BO32" s="18" t="str">
        <f t="shared" si="26"/>
        <v>4.0</v>
      </c>
      <c r="BP32" s="21">
        <f t="shared" si="71"/>
        <v>64</v>
      </c>
      <c r="BQ32" s="21">
        <f t="shared" si="59"/>
        <v>64</v>
      </c>
      <c r="BR32" s="22" t="str">
        <f t="shared" si="60"/>
        <v>B</v>
      </c>
      <c r="BS32" s="18" t="str">
        <f t="shared" si="27"/>
        <v>2.8</v>
      </c>
      <c r="BT32">
        <v>68</v>
      </c>
      <c r="BU32" s="23">
        <f t="shared" si="61"/>
        <v>68</v>
      </c>
      <c r="BV32" s="18" t="str">
        <f t="shared" si="28"/>
        <v>B</v>
      </c>
      <c r="BW32" s="18" t="str">
        <f t="shared" si="62"/>
        <v>2.8</v>
      </c>
      <c r="BX32" s="16"/>
      <c r="BY32" s="19">
        <f t="shared" si="72"/>
        <v>0</v>
      </c>
      <c r="BZ32" s="20" t="str">
        <f t="shared" si="73"/>
        <v>-</v>
      </c>
      <c r="CA32" s="20" t="str">
        <f t="shared" si="74"/>
        <v>-</v>
      </c>
      <c r="CB32" s="25">
        <f t="shared" si="75"/>
        <v>68</v>
      </c>
      <c r="CC32" s="21">
        <f t="shared" si="63"/>
        <v>68</v>
      </c>
      <c r="CD32" s="22" t="str">
        <f t="shared" si="64"/>
        <v>B</v>
      </c>
      <c r="CE32" s="18" t="str">
        <f t="shared" si="31"/>
        <v>2.8</v>
      </c>
      <c r="CF32">
        <v>33</v>
      </c>
      <c r="CG32" s="23">
        <f t="shared" si="81"/>
        <v>66</v>
      </c>
      <c r="CH32" s="18" t="str">
        <f t="shared" si="32"/>
        <v>B</v>
      </c>
      <c r="CI32" s="18" t="str">
        <f t="shared" si="33"/>
        <v>2.8</v>
      </c>
      <c r="CJ32" s="77">
        <v>46</v>
      </c>
      <c r="CK32" s="19">
        <f t="shared" si="82"/>
        <v>92</v>
      </c>
      <c r="CL32" s="18" t="str">
        <f t="shared" si="34"/>
        <v>A+</v>
      </c>
      <c r="CM32" s="18" t="str">
        <f t="shared" si="35"/>
        <v>4.0</v>
      </c>
      <c r="CN32" s="21">
        <f t="shared" si="78"/>
        <v>79</v>
      </c>
      <c r="CO32" s="21">
        <f t="shared" si="65"/>
        <v>79</v>
      </c>
      <c r="CP32" s="22" t="str">
        <f t="shared" si="66"/>
        <v>B+</v>
      </c>
      <c r="CQ32" s="18" t="str">
        <f t="shared" si="36"/>
        <v>3.2</v>
      </c>
      <c r="CR32" s="26">
        <f t="shared" si="37"/>
        <v>520</v>
      </c>
      <c r="CS32" s="26">
        <f t="shared" si="67"/>
        <v>65</v>
      </c>
      <c r="CT32" s="27" t="str">
        <f t="shared" si="38"/>
        <v>B</v>
      </c>
      <c r="CU32" s="28">
        <f t="shared" si="39"/>
        <v>2.75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13">
        <v>25</v>
      </c>
      <c r="B33" s="68">
        <v>751704025</v>
      </c>
      <c r="C33" s="68" t="s">
        <v>143</v>
      </c>
      <c r="D33" s="30" t="s">
        <v>144</v>
      </c>
      <c r="E33" s="30" t="s">
        <v>145</v>
      </c>
      <c r="F33" s="31" t="s">
        <v>110</v>
      </c>
      <c r="G33" s="30"/>
      <c r="H33">
        <v>42</v>
      </c>
      <c r="I33" s="17">
        <f t="shared" si="40"/>
        <v>56.000000000000007</v>
      </c>
      <c r="J33" s="18" t="str">
        <f t="shared" si="0"/>
        <v>C+</v>
      </c>
      <c r="K33" s="18" t="str">
        <f t="shared" si="1"/>
        <v>2.4</v>
      </c>
      <c r="L33" s="77">
        <v>25</v>
      </c>
      <c r="M33" s="16">
        <f t="shared" si="41"/>
        <v>100</v>
      </c>
      <c r="N33" s="18" t="str">
        <f t="shared" si="2"/>
        <v>A+</v>
      </c>
      <c r="O33" s="18" t="str">
        <f t="shared" si="3"/>
        <v>4.0</v>
      </c>
      <c r="P33" s="21">
        <f t="shared" si="68"/>
        <v>67</v>
      </c>
      <c r="Q33" s="21">
        <f t="shared" si="42"/>
        <v>67</v>
      </c>
      <c r="R33" s="22" t="str">
        <f t="shared" si="43"/>
        <v>B</v>
      </c>
      <c r="S33" s="18" t="str">
        <f t="shared" si="4"/>
        <v>2.8</v>
      </c>
      <c r="T33">
        <v>24</v>
      </c>
      <c r="U33" s="23">
        <f t="shared" si="44"/>
        <v>32</v>
      </c>
      <c r="V33" s="18" t="str">
        <f t="shared" si="5"/>
        <v>D+</v>
      </c>
      <c r="W33" s="18" t="str">
        <f t="shared" si="6"/>
        <v>1.6</v>
      </c>
      <c r="X33" s="78">
        <v>23</v>
      </c>
      <c r="Y33" s="16">
        <f t="shared" si="45"/>
        <v>92</v>
      </c>
      <c r="Z33" s="18" t="str">
        <f t="shared" si="7"/>
        <v>A+</v>
      </c>
      <c r="AA33" s="18" t="str">
        <f t="shared" si="8"/>
        <v>4.0</v>
      </c>
      <c r="AB33" s="21">
        <f t="shared" si="69"/>
        <v>47</v>
      </c>
      <c r="AC33" s="21">
        <f t="shared" si="46"/>
        <v>47</v>
      </c>
      <c r="AD33" s="22" t="str">
        <f t="shared" si="47"/>
        <v>C</v>
      </c>
      <c r="AE33" s="18" t="str">
        <f t="shared" si="9"/>
        <v>2.0</v>
      </c>
      <c r="AF33">
        <v>20</v>
      </c>
      <c r="AG33" s="16">
        <f t="shared" si="48"/>
        <v>20</v>
      </c>
      <c r="AH33" s="22" t="str">
        <f t="shared" si="49"/>
        <v>D</v>
      </c>
      <c r="AI33" s="18" t="str">
        <f t="shared" si="10"/>
        <v>1.2</v>
      </c>
      <c r="AJ33">
        <v>35</v>
      </c>
      <c r="AK33" s="23">
        <f t="shared" si="50"/>
        <v>46.666666666666664</v>
      </c>
      <c r="AL33" s="18" t="str">
        <f t="shared" si="11"/>
        <v>C</v>
      </c>
      <c r="AM33" s="18" t="str">
        <f t="shared" si="12"/>
        <v>2.0</v>
      </c>
      <c r="AN33" s="82">
        <v>23</v>
      </c>
      <c r="AO33" s="16">
        <f t="shared" si="51"/>
        <v>92</v>
      </c>
      <c r="AP33" s="18" t="str">
        <f t="shared" si="13"/>
        <v>A+</v>
      </c>
      <c r="AQ33" s="18" t="str">
        <f t="shared" si="14"/>
        <v>4.0</v>
      </c>
      <c r="AR33" s="21">
        <f t="shared" si="70"/>
        <v>58</v>
      </c>
      <c r="AS33" s="21">
        <f t="shared" si="52"/>
        <v>57.999999999999993</v>
      </c>
      <c r="AT33" s="22" t="str">
        <f t="shared" si="53"/>
        <v>C+</v>
      </c>
      <c r="AU33" s="18" t="str">
        <f t="shared" si="15"/>
        <v>2.4</v>
      </c>
      <c r="AV33">
        <v>30</v>
      </c>
      <c r="AW33" s="23">
        <f t="shared" si="16"/>
        <v>40</v>
      </c>
      <c r="AX33" s="18" t="str">
        <f t="shared" si="17"/>
        <v>C</v>
      </c>
      <c r="AY33" s="18" t="str">
        <f t="shared" si="18"/>
        <v>2.0</v>
      </c>
      <c r="AZ33" s="82">
        <v>24</v>
      </c>
      <c r="BA33" s="16">
        <f t="shared" si="54"/>
        <v>96</v>
      </c>
      <c r="BB33" s="18" t="str">
        <f t="shared" si="19"/>
        <v>A+</v>
      </c>
      <c r="BC33" s="18" t="str">
        <f t="shared" si="20"/>
        <v>4.0</v>
      </c>
      <c r="BD33" s="24">
        <f t="shared" si="21"/>
        <v>54</v>
      </c>
      <c r="BE33" s="21">
        <f t="shared" si="55"/>
        <v>54</v>
      </c>
      <c r="BF33" s="22" t="str">
        <f t="shared" si="56"/>
        <v>C+</v>
      </c>
      <c r="BG33" s="18" t="str">
        <f t="shared" si="22"/>
        <v>2.4</v>
      </c>
      <c r="BH33">
        <v>37</v>
      </c>
      <c r="BI33" s="23">
        <f t="shared" si="57"/>
        <v>49.333333333333336</v>
      </c>
      <c r="BJ33" s="18" t="str">
        <f t="shared" si="23"/>
        <v>C</v>
      </c>
      <c r="BK33" s="18" t="str">
        <f t="shared" si="24"/>
        <v>2.0</v>
      </c>
      <c r="BL33" s="82">
        <v>25</v>
      </c>
      <c r="BM33" s="19">
        <f t="shared" si="58"/>
        <v>100</v>
      </c>
      <c r="BN33" s="18" t="str">
        <f t="shared" si="25"/>
        <v>A+</v>
      </c>
      <c r="BO33" s="18" t="str">
        <f t="shared" si="26"/>
        <v>4.0</v>
      </c>
      <c r="BP33" s="21">
        <f t="shared" si="71"/>
        <v>62</v>
      </c>
      <c r="BQ33" s="21">
        <f t="shared" si="59"/>
        <v>62</v>
      </c>
      <c r="BR33" s="22" t="str">
        <f t="shared" si="60"/>
        <v>B</v>
      </c>
      <c r="BS33" s="18" t="str">
        <f t="shared" si="27"/>
        <v>2.8</v>
      </c>
      <c r="BT33">
        <v>48</v>
      </c>
      <c r="BU33" s="23">
        <f t="shared" si="61"/>
        <v>48</v>
      </c>
      <c r="BV33" s="18" t="str">
        <f t="shared" si="28"/>
        <v>C</v>
      </c>
      <c r="BW33" s="18" t="str">
        <f t="shared" si="62"/>
        <v>2.0</v>
      </c>
      <c r="BX33" s="16"/>
      <c r="BY33" s="19">
        <f t="shared" si="72"/>
        <v>0</v>
      </c>
      <c r="BZ33" s="20" t="str">
        <f t="shared" si="73"/>
        <v>-</v>
      </c>
      <c r="CA33" s="20" t="str">
        <f t="shared" si="74"/>
        <v>-</v>
      </c>
      <c r="CB33" s="25">
        <f t="shared" si="75"/>
        <v>48</v>
      </c>
      <c r="CC33" s="21">
        <f t="shared" si="63"/>
        <v>48</v>
      </c>
      <c r="CD33" s="22" t="str">
        <f t="shared" si="64"/>
        <v>C</v>
      </c>
      <c r="CE33" s="18" t="str">
        <f t="shared" si="31"/>
        <v>2.0</v>
      </c>
      <c r="CF33">
        <v>33</v>
      </c>
      <c r="CG33" s="23">
        <f t="shared" si="76"/>
        <v>44</v>
      </c>
      <c r="CH33" s="18" t="str">
        <f t="shared" si="32"/>
        <v>C</v>
      </c>
      <c r="CI33" s="18" t="str">
        <f t="shared" si="33"/>
        <v>2.0</v>
      </c>
      <c r="CJ33" s="82">
        <v>24</v>
      </c>
      <c r="CK33" s="19">
        <f t="shared" si="77"/>
        <v>96</v>
      </c>
      <c r="CL33" s="18" t="str">
        <f t="shared" si="34"/>
        <v>A+</v>
      </c>
      <c r="CM33" s="18" t="str">
        <f t="shared" si="35"/>
        <v>4.0</v>
      </c>
      <c r="CN33" s="21">
        <f t="shared" si="78"/>
        <v>57</v>
      </c>
      <c r="CO33" s="21">
        <f t="shared" si="65"/>
        <v>56.999999999999993</v>
      </c>
      <c r="CP33" s="22" t="str">
        <f t="shared" si="66"/>
        <v>C+</v>
      </c>
      <c r="CQ33" s="18" t="str">
        <f t="shared" si="36"/>
        <v>2.4</v>
      </c>
      <c r="CR33" s="26">
        <f t="shared" si="37"/>
        <v>413</v>
      </c>
      <c r="CS33" s="26">
        <f t="shared" si="67"/>
        <v>51.625</v>
      </c>
      <c r="CT33" s="27" t="str">
        <f t="shared" si="38"/>
        <v>C+</v>
      </c>
      <c r="CU33" s="28">
        <f t="shared" si="39"/>
        <v>2.25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29">
        <v>26</v>
      </c>
      <c r="B34" s="68">
        <v>751704026</v>
      </c>
      <c r="C34" s="68" t="s">
        <v>146</v>
      </c>
      <c r="D34" s="30" t="s">
        <v>147</v>
      </c>
      <c r="E34" s="30" t="s">
        <v>148</v>
      </c>
      <c r="F34" s="31" t="s">
        <v>149</v>
      </c>
      <c r="G34" s="30"/>
      <c r="H34">
        <v>44</v>
      </c>
      <c r="I34" s="17">
        <f t="shared" si="40"/>
        <v>58.666666666666664</v>
      </c>
      <c r="J34" s="18" t="str">
        <f t="shared" si="0"/>
        <v>C+</v>
      </c>
      <c r="K34" s="18" t="str">
        <f t="shared" si="1"/>
        <v>2.4</v>
      </c>
      <c r="L34" s="79">
        <v>23</v>
      </c>
      <c r="M34" s="16">
        <f t="shared" si="41"/>
        <v>92</v>
      </c>
      <c r="N34" s="18" t="str">
        <f t="shared" si="2"/>
        <v>A+</v>
      </c>
      <c r="O34" s="18" t="str">
        <f t="shared" si="3"/>
        <v>4.0</v>
      </c>
      <c r="P34" s="21">
        <f t="shared" si="68"/>
        <v>67</v>
      </c>
      <c r="Q34" s="21">
        <f t="shared" si="42"/>
        <v>67</v>
      </c>
      <c r="R34" s="22" t="str">
        <f t="shared" si="43"/>
        <v>B</v>
      </c>
      <c r="S34" s="18" t="str">
        <f t="shared" si="4"/>
        <v>2.8</v>
      </c>
      <c r="T34">
        <v>18</v>
      </c>
      <c r="U34" s="23">
        <f t="shared" si="44"/>
        <v>24</v>
      </c>
      <c r="V34" s="18" t="str">
        <f t="shared" si="5"/>
        <v>D</v>
      </c>
      <c r="W34" s="18" t="str">
        <f t="shared" si="6"/>
        <v>1.2</v>
      </c>
      <c r="X34" s="79">
        <v>24</v>
      </c>
      <c r="Y34" s="16">
        <f t="shared" si="45"/>
        <v>96</v>
      </c>
      <c r="Z34" s="18" t="str">
        <f t="shared" si="7"/>
        <v>A+</v>
      </c>
      <c r="AA34" s="18" t="str">
        <f t="shared" si="8"/>
        <v>4.0</v>
      </c>
      <c r="AB34" s="21">
        <f t="shared" si="69"/>
        <v>42</v>
      </c>
      <c r="AC34" s="21">
        <f t="shared" si="46"/>
        <v>42</v>
      </c>
      <c r="AD34" s="22" t="str">
        <f t="shared" si="47"/>
        <v>C</v>
      </c>
      <c r="AE34" s="18" t="str">
        <f t="shared" si="9"/>
        <v>2.0</v>
      </c>
      <c r="AF34">
        <v>22</v>
      </c>
      <c r="AG34" s="16">
        <f t="shared" si="48"/>
        <v>22</v>
      </c>
      <c r="AH34" s="22" t="str">
        <f t="shared" si="49"/>
        <v>D</v>
      </c>
      <c r="AI34" s="18" t="str">
        <f t="shared" si="10"/>
        <v>1.2</v>
      </c>
      <c r="AJ34">
        <v>30</v>
      </c>
      <c r="AK34" s="23">
        <f t="shared" si="50"/>
        <v>40</v>
      </c>
      <c r="AL34" s="18" t="str">
        <f t="shared" si="11"/>
        <v>C</v>
      </c>
      <c r="AM34" s="18" t="str">
        <f t="shared" si="12"/>
        <v>2.0</v>
      </c>
      <c r="AN34" s="79">
        <v>23</v>
      </c>
      <c r="AO34" s="16">
        <f t="shared" si="51"/>
        <v>92</v>
      </c>
      <c r="AP34" s="18" t="str">
        <f t="shared" si="13"/>
        <v>A+</v>
      </c>
      <c r="AQ34" s="18" t="str">
        <f t="shared" si="14"/>
        <v>4.0</v>
      </c>
      <c r="AR34" s="21">
        <f t="shared" si="70"/>
        <v>53</v>
      </c>
      <c r="AS34" s="21">
        <f t="shared" si="52"/>
        <v>53</v>
      </c>
      <c r="AT34" s="22" t="str">
        <f t="shared" si="53"/>
        <v>C+</v>
      </c>
      <c r="AU34" s="18" t="str">
        <f t="shared" si="15"/>
        <v>2.4</v>
      </c>
      <c r="AV34">
        <v>31</v>
      </c>
      <c r="AW34" s="23">
        <f t="shared" si="16"/>
        <v>41.333333333333336</v>
      </c>
      <c r="AX34" s="18" t="str">
        <f t="shared" si="17"/>
        <v>C</v>
      </c>
      <c r="AY34" s="18" t="str">
        <f t="shared" si="18"/>
        <v>2.0</v>
      </c>
      <c r="AZ34" s="79">
        <v>25</v>
      </c>
      <c r="BA34" s="16">
        <f t="shared" si="54"/>
        <v>100</v>
      </c>
      <c r="BB34" s="18" t="str">
        <f t="shared" si="19"/>
        <v>A+</v>
      </c>
      <c r="BC34" s="18" t="str">
        <f t="shared" si="20"/>
        <v>4.0</v>
      </c>
      <c r="BD34" s="24">
        <f t="shared" si="21"/>
        <v>56</v>
      </c>
      <c r="BE34" s="21">
        <f t="shared" si="55"/>
        <v>56.000000000000007</v>
      </c>
      <c r="BF34" s="22" t="str">
        <f t="shared" si="56"/>
        <v>C+</v>
      </c>
      <c r="BG34" s="18" t="str">
        <f t="shared" si="22"/>
        <v>2.4</v>
      </c>
      <c r="BH34">
        <v>45</v>
      </c>
      <c r="BI34" s="23">
        <f t="shared" si="57"/>
        <v>60</v>
      </c>
      <c r="BJ34" s="18" t="str">
        <f t="shared" si="23"/>
        <v>B</v>
      </c>
      <c r="BK34" s="18" t="str">
        <f t="shared" si="24"/>
        <v>2.8</v>
      </c>
      <c r="BL34" s="79">
        <v>23</v>
      </c>
      <c r="BM34" s="19">
        <f t="shared" si="58"/>
        <v>92</v>
      </c>
      <c r="BN34" s="18" t="str">
        <f t="shared" si="25"/>
        <v>A+</v>
      </c>
      <c r="BO34" s="18" t="str">
        <f t="shared" si="26"/>
        <v>4.0</v>
      </c>
      <c r="BP34" s="21">
        <f t="shared" si="71"/>
        <v>68</v>
      </c>
      <c r="BQ34" s="21">
        <f t="shared" si="59"/>
        <v>68</v>
      </c>
      <c r="BR34" s="22" t="str">
        <f t="shared" si="60"/>
        <v>B</v>
      </c>
      <c r="BS34" s="18" t="str">
        <f t="shared" si="27"/>
        <v>2.8</v>
      </c>
      <c r="BT34">
        <v>60</v>
      </c>
      <c r="BU34" s="23">
        <f t="shared" si="61"/>
        <v>60</v>
      </c>
      <c r="BV34" s="18" t="str">
        <f t="shared" si="28"/>
        <v>B</v>
      </c>
      <c r="BW34" s="18" t="str">
        <f t="shared" si="62"/>
        <v>2.8</v>
      </c>
      <c r="BX34" s="16"/>
      <c r="BY34" s="19">
        <f t="shared" si="72"/>
        <v>0</v>
      </c>
      <c r="BZ34" s="20" t="str">
        <f t="shared" si="73"/>
        <v>-</v>
      </c>
      <c r="CA34" s="20" t="str">
        <f t="shared" si="74"/>
        <v>-</v>
      </c>
      <c r="CB34" s="25">
        <f t="shared" si="75"/>
        <v>60</v>
      </c>
      <c r="CC34" s="21">
        <f t="shared" si="63"/>
        <v>60</v>
      </c>
      <c r="CD34" s="22" t="str">
        <f t="shared" si="64"/>
        <v>B</v>
      </c>
      <c r="CE34" s="18" t="str">
        <f t="shared" si="31"/>
        <v>2.8</v>
      </c>
      <c r="CF34">
        <v>32</v>
      </c>
      <c r="CG34" s="23">
        <f t="shared" si="76"/>
        <v>42.666666666666671</v>
      </c>
      <c r="CH34" s="18" t="str">
        <f t="shared" si="32"/>
        <v>C</v>
      </c>
      <c r="CI34" s="18" t="str">
        <f t="shared" si="33"/>
        <v>2.0</v>
      </c>
      <c r="CJ34" s="79">
        <v>25</v>
      </c>
      <c r="CK34" s="19">
        <f t="shared" si="77"/>
        <v>100</v>
      </c>
      <c r="CL34" s="18" t="str">
        <f t="shared" si="34"/>
        <v>A+</v>
      </c>
      <c r="CM34" s="18" t="str">
        <f t="shared" si="35"/>
        <v>4.0</v>
      </c>
      <c r="CN34" s="21">
        <f t="shared" si="78"/>
        <v>57</v>
      </c>
      <c r="CO34" s="21">
        <f t="shared" si="65"/>
        <v>56.999999999999993</v>
      </c>
      <c r="CP34" s="22" t="str">
        <f t="shared" si="66"/>
        <v>C+</v>
      </c>
      <c r="CQ34" s="18" t="str">
        <f t="shared" si="36"/>
        <v>2.4</v>
      </c>
      <c r="CR34" s="26">
        <f t="shared" si="37"/>
        <v>425</v>
      </c>
      <c r="CS34" s="26">
        <f t="shared" si="67"/>
        <v>53.125</v>
      </c>
      <c r="CT34" s="27" t="str">
        <f t="shared" si="38"/>
        <v>C+</v>
      </c>
      <c r="CU34" s="28">
        <f t="shared" si="39"/>
        <v>2.35</v>
      </c>
      <c r="CV34" s="1"/>
      <c r="CW34" s="1"/>
      <c r="CX34" s="1"/>
      <c r="CY34" s="1"/>
      <c r="DD34" s="1"/>
      <c r="DE34" s="1"/>
      <c r="DF34" s="1"/>
      <c r="DG34" s="1"/>
    </row>
    <row r="35" spans="1:111" ht="15.75" x14ac:dyDescent="0.25">
      <c r="A35" s="13">
        <v>27</v>
      </c>
      <c r="B35" s="68">
        <v>751704027</v>
      </c>
      <c r="C35" s="68" t="s">
        <v>150</v>
      </c>
      <c r="D35" s="30" t="s">
        <v>151</v>
      </c>
      <c r="E35" s="30" t="s">
        <v>152</v>
      </c>
      <c r="F35" s="31" t="s">
        <v>153</v>
      </c>
      <c r="G35" s="30"/>
      <c r="H35">
        <v>42</v>
      </c>
      <c r="I35" s="17">
        <f t="shared" si="40"/>
        <v>56.000000000000007</v>
      </c>
      <c r="J35" s="18" t="str">
        <f t="shared" si="0"/>
        <v>C+</v>
      </c>
      <c r="K35" s="18" t="str">
        <f t="shared" si="1"/>
        <v>2.4</v>
      </c>
      <c r="L35" s="79">
        <v>24</v>
      </c>
      <c r="M35" s="16">
        <f t="shared" si="41"/>
        <v>96</v>
      </c>
      <c r="N35" s="18" t="str">
        <f t="shared" si="2"/>
        <v>A+</v>
      </c>
      <c r="O35" s="18" t="str">
        <f t="shared" si="3"/>
        <v>4.0</v>
      </c>
      <c r="P35" s="21">
        <f t="shared" si="68"/>
        <v>66</v>
      </c>
      <c r="Q35" s="21">
        <f t="shared" si="42"/>
        <v>66</v>
      </c>
      <c r="R35" s="22" t="str">
        <f t="shared" si="43"/>
        <v>B</v>
      </c>
      <c r="S35" s="18" t="str">
        <f t="shared" si="4"/>
        <v>2.8</v>
      </c>
      <c r="T35">
        <v>23</v>
      </c>
      <c r="U35" s="23">
        <f t="shared" si="44"/>
        <v>30.666666666666664</v>
      </c>
      <c r="V35" s="18" t="str">
        <f t="shared" si="5"/>
        <v>D+</v>
      </c>
      <c r="W35" s="18" t="str">
        <f t="shared" si="6"/>
        <v>1.6</v>
      </c>
      <c r="X35" s="79">
        <v>25</v>
      </c>
      <c r="Y35" s="16">
        <f t="shared" si="45"/>
        <v>100</v>
      </c>
      <c r="Z35" s="18" t="str">
        <f t="shared" si="7"/>
        <v>A+</v>
      </c>
      <c r="AA35" s="18" t="str">
        <f t="shared" si="8"/>
        <v>4.0</v>
      </c>
      <c r="AB35" s="21">
        <f t="shared" si="69"/>
        <v>48</v>
      </c>
      <c r="AC35" s="21">
        <f t="shared" si="46"/>
        <v>48</v>
      </c>
      <c r="AD35" s="22" t="str">
        <f t="shared" si="47"/>
        <v>C</v>
      </c>
      <c r="AE35" s="18" t="str">
        <f t="shared" si="9"/>
        <v>2.0</v>
      </c>
      <c r="AF35">
        <v>40</v>
      </c>
      <c r="AG35" s="16">
        <f t="shared" si="48"/>
        <v>40</v>
      </c>
      <c r="AH35" s="22" t="str">
        <f t="shared" si="49"/>
        <v>C</v>
      </c>
      <c r="AI35" s="18" t="str">
        <f t="shared" si="10"/>
        <v>2.0</v>
      </c>
      <c r="AJ35">
        <v>34</v>
      </c>
      <c r="AK35" s="23">
        <f t="shared" si="50"/>
        <v>45.333333333333329</v>
      </c>
      <c r="AL35" s="18" t="str">
        <f t="shared" si="11"/>
        <v>C</v>
      </c>
      <c r="AM35" s="18" t="str">
        <f t="shared" si="12"/>
        <v>2.0</v>
      </c>
      <c r="AN35" s="79">
        <v>24</v>
      </c>
      <c r="AO35" s="16">
        <f t="shared" si="51"/>
        <v>96</v>
      </c>
      <c r="AP35" s="18" t="str">
        <f t="shared" si="13"/>
        <v>A+</v>
      </c>
      <c r="AQ35" s="18" t="str">
        <f t="shared" si="14"/>
        <v>4.0</v>
      </c>
      <c r="AR35" s="21">
        <f t="shared" si="70"/>
        <v>58</v>
      </c>
      <c r="AS35" s="21">
        <f t="shared" si="52"/>
        <v>57.999999999999993</v>
      </c>
      <c r="AT35" s="22" t="str">
        <f t="shared" si="53"/>
        <v>C+</v>
      </c>
      <c r="AU35" s="18" t="str">
        <f t="shared" si="15"/>
        <v>2.4</v>
      </c>
      <c r="AV35">
        <v>33</v>
      </c>
      <c r="AW35" s="23">
        <f t="shared" si="16"/>
        <v>44</v>
      </c>
      <c r="AX35" s="18" t="str">
        <f t="shared" si="17"/>
        <v>C</v>
      </c>
      <c r="AY35" s="18" t="str">
        <f t="shared" si="18"/>
        <v>2.0</v>
      </c>
      <c r="AZ35" s="79">
        <v>24</v>
      </c>
      <c r="BA35" s="16">
        <f t="shared" si="54"/>
        <v>96</v>
      </c>
      <c r="BB35" s="18" t="str">
        <f t="shared" si="19"/>
        <v>A+</v>
      </c>
      <c r="BC35" s="18" t="str">
        <f t="shared" si="20"/>
        <v>4.0</v>
      </c>
      <c r="BD35" s="24">
        <f t="shared" si="21"/>
        <v>57</v>
      </c>
      <c r="BE35" s="21">
        <f t="shared" si="55"/>
        <v>56.999999999999993</v>
      </c>
      <c r="BF35" s="22" t="str">
        <f t="shared" si="56"/>
        <v>C+</v>
      </c>
      <c r="BG35" s="18" t="str">
        <f t="shared" si="22"/>
        <v>2.4</v>
      </c>
      <c r="BH35">
        <v>49</v>
      </c>
      <c r="BI35" s="23">
        <f t="shared" si="57"/>
        <v>65.333333333333329</v>
      </c>
      <c r="BJ35" s="18" t="str">
        <f t="shared" si="23"/>
        <v>B</v>
      </c>
      <c r="BK35" s="18" t="str">
        <f t="shared" si="24"/>
        <v>2.8</v>
      </c>
      <c r="BL35" s="79">
        <v>25</v>
      </c>
      <c r="BM35" s="19">
        <f t="shared" si="58"/>
        <v>100</v>
      </c>
      <c r="BN35" s="18" t="str">
        <f t="shared" si="25"/>
        <v>A+</v>
      </c>
      <c r="BO35" s="18" t="str">
        <f t="shared" si="26"/>
        <v>4.0</v>
      </c>
      <c r="BP35" s="21">
        <f t="shared" si="71"/>
        <v>74</v>
      </c>
      <c r="BQ35" s="21">
        <f t="shared" si="59"/>
        <v>74</v>
      </c>
      <c r="BR35" s="22" t="str">
        <f t="shared" si="60"/>
        <v>B+</v>
      </c>
      <c r="BS35" s="18" t="str">
        <f t="shared" si="27"/>
        <v>3.2</v>
      </c>
      <c r="BT35">
        <v>60</v>
      </c>
      <c r="BU35" s="23">
        <f t="shared" si="61"/>
        <v>60</v>
      </c>
      <c r="BV35" s="18" t="str">
        <f t="shared" si="28"/>
        <v>B</v>
      </c>
      <c r="BW35" s="18" t="str">
        <f t="shared" si="62"/>
        <v>2.8</v>
      </c>
      <c r="BX35" s="16"/>
      <c r="BY35" s="19">
        <f t="shared" si="72"/>
        <v>0</v>
      </c>
      <c r="BZ35" s="20" t="str">
        <f t="shared" si="73"/>
        <v>-</v>
      </c>
      <c r="CA35" s="20" t="str">
        <f t="shared" si="74"/>
        <v>-</v>
      </c>
      <c r="CB35" s="25">
        <f t="shared" si="75"/>
        <v>60</v>
      </c>
      <c r="CC35" s="21">
        <f t="shared" si="63"/>
        <v>60</v>
      </c>
      <c r="CD35" s="22" t="str">
        <f t="shared" si="64"/>
        <v>B</v>
      </c>
      <c r="CE35" s="18" t="str">
        <f t="shared" si="31"/>
        <v>2.8</v>
      </c>
      <c r="CF35">
        <v>26</v>
      </c>
      <c r="CG35" s="23">
        <f>CF35/50*100</f>
        <v>52</v>
      </c>
      <c r="CH35" s="18" t="str">
        <f t="shared" si="32"/>
        <v>C+</v>
      </c>
      <c r="CI35" s="18" t="str">
        <f t="shared" si="33"/>
        <v>2.4</v>
      </c>
      <c r="CJ35" s="79">
        <v>49</v>
      </c>
      <c r="CK35" s="19">
        <f>CJ35/50*100</f>
        <v>98</v>
      </c>
      <c r="CL35" s="18" t="str">
        <f t="shared" si="34"/>
        <v>A+</v>
      </c>
      <c r="CM35" s="18" t="str">
        <f t="shared" si="35"/>
        <v>4.0</v>
      </c>
      <c r="CN35" s="21">
        <f t="shared" si="78"/>
        <v>75</v>
      </c>
      <c r="CO35" s="21">
        <f t="shared" si="65"/>
        <v>75</v>
      </c>
      <c r="CP35" s="22" t="str">
        <f t="shared" si="66"/>
        <v>B+</v>
      </c>
      <c r="CQ35" s="18" t="str">
        <f t="shared" si="36"/>
        <v>3.2</v>
      </c>
      <c r="CR35" s="26">
        <f t="shared" si="37"/>
        <v>478</v>
      </c>
      <c r="CS35" s="26">
        <f t="shared" si="67"/>
        <v>59.75</v>
      </c>
      <c r="CT35" s="27" t="str">
        <f t="shared" si="38"/>
        <v>C+</v>
      </c>
      <c r="CU35" s="28">
        <f t="shared" si="39"/>
        <v>2.6</v>
      </c>
      <c r="CV35" s="1"/>
      <c r="CW35" s="1"/>
      <c r="CX35" s="1"/>
      <c r="CY35" s="1"/>
      <c r="DD35" s="1"/>
      <c r="DE35" s="1"/>
      <c r="DF35" s="1"/>
      <c r="DG35" s="1"/>
    </row>
    <row r="36" spans="1:111" ht="15.75" x14ac:dyDescent="0.25">
      <c r="A36" s="29">
        <v>28</v>
      </c>
      <c r="B36" s="68">
        <v>751704028</v>
      </c>
      <c r="C36" s="68" t="s">
        <v>154</v>
      </c>
      <c r="D36" s="30" t="s">
        <v>155</v>
      </c>
      <c r="E36" s="30" t="s">
        <v>156</v>
      </c>
      <c r="F36" s="31" t="s">
        <v>157</v>
      </c>
      <c r="G36" s="30"/>
      <c r="H36">
        <v>60</v>
      </c>
      <c r="I36" s="17">
        <f t="shared" si="40"/>
        <v>80</v>
      </c>
      <c r="J36" s="18" t="str">
        <f t="shared" si="0"/>
        <v>A</v>
      </c>
      <c r="K36" s="18" t="str">
        <f t="shared" si="1"/>
        <v>3.6</v>
      </c>
      <c r="L36" s="79">
        <v>23</v>
      </c>
      <c r="M36" s="16">
        <f t="shared" si="41"/>
        <v>92</v>
      </c>
      <c r="N36" s="18" t="str">
        <f t="shared" si="2"/>
        <v>A+</v>
      </c>
      <c r="O36" s="18" t="str">
        <f t="shared" si="3"/>
        <v>4.0</v>
      </c>
      <c r="P36" s="21">
        <f t="shared" si="68"/>
        <v>83</v>
      </c>
      <c r="Q36" s="21">
        <f t="shared" si="42"/>
        <v>83</v>
      </c>
      <c r="R36" s="22" t="str">
        <f t="shared" si="43"/>
        <v>A</v>
      </c>
      <c r="S36" s="18" t="str">
        <f t="shared" si="4"/>
        <v>3.6</v>
      </c>
      <c r="T36">
        <v>27</v>
      </c>
      <c r="U36" s="23">
        <f t="shared" si="44"/>
        <v>36</v>
      </c>
      <c r="V36" s="18" t="str">
        <f t="shared" si="5"/>
        <v>D+</v>
      </c>
      <c r="W36" s="18" t="str">
        <f t="shared" si="6"/>
        <v>1.6</v>
      </c>
      <c r="X36" s="79">
        <v>25</v>
      </c>
      <c r="Y36" s="16">
        <f t="shared" si="45"/>
        <v>100</v>
      </c>
      <c r="Z36" s="18" t="str">
        <f t="shared" si="7"/>
        <v>A+</v>
      </c>
      <c r="AA36" s="18" t="str">
        <f t="shared" si="8"/>
        <v>4.0</v>
      </c>
      <c r="AB36" s="21">
        <f t="shared" si="69"/>
        <v>52</v>
      </c>
      <c r="AC36" s="21">
        <f t="shared" si="46"/>
        <v>52</v>
      </c>
      <c r="AD36" s="22" t="str">
        <f t="shared" si="47"/>
        <v>C+</v>
      </c>
      <c r="AE36" s="18" t="str">
        <f t="shared" si="9"/>
        <v>2.4</v>
      </c>
      <c r="AF36">
        <v>72</v>
      </c>
      <c r="AG36" s="16">
        <f t="shared" si="48"/>
        <v>72</v>
      </c>
      <c r="AH36" s="22" t="str">
        <f t="shared" si="49"/>
        <v>B+</v>
      </c>
      <c r="AI36" s="18" t="str">
        <f t="shared" si="10"/>
        <v>3.2</v>
      </c>
      <c r="AJ36">
        <v>51</v>
      </c>
      <c r="AK36" s="23">
        <f t="shared" si="50"/>
        <v>68</v>
      </c>
      <c r="AL36" s="18" t="str">
        <f t="shared" si="11"/>
        <v>B</v>
      </c>
      <c r="AM36" s="18" t="str">
        <f t="shared" si="12"/>
        <v>2.8</v>
      </c>
      <c r="AN36" s="79">
        <v>24</v>
      </c>
      <c r="AO36" s="16">
        <f t="shared" si="51"/>
        <v>96</v>
      </c>
      <c r="AP36" s="18" t="str">
        <f t="shared" si="13"/>
        <v>A+</v>
      </c>
      <c r="AQ36" s="18" t="str">
        <f t="shared" si="14"/>
        <v>4.0</v>
      </c>
      <c r="AR36" s="21">
        <f t="shared" si="70"/>
        <v>75</v>
      </c>
      <c r="AS36" s="21">
        <f t="shared" si="52"/>
        <v>75</v>
      </c>
      <c r="AT36" s="22" t="str">
        <f t="shared" si="53"/>
        <v>B+</v>
      </c>
      <c r="AU36" s="18" t="str">
        <f t="shared" si="15"/>
        <v>3.2</v>
      </c>
      <c r="AV36">
        <v>35</v>
      </c>
      <c r="AW36" s="23">
        <f t="shared" si="16"/>
        <v>46.666666666666664</v>
      </c>
      <c r="AX36" s="18" t="str">
        <f t="shared" si="17"/>
        <v>C</v>
      </c>
      <c r="AY36" s="18" t="str">
        <f t="shared" si="18"/>
        <v>2.0</v>
      </c>
      <c r="AZ36" s="79">
        <v>24</v>
      </c>
      <c r="BA36" s="16">
        <f t="shared" si="54"/>
        <v>96</v>
      </c>
      <c r="BB36" s="18" t="str">
        <f t="shared" si="19"/>
        <v>A+</v>
      </c>
      <c r="BC36" s="18" t="str">
        <f t="shared" si="20"/>
        <v>4.0</v>
      </c>
      <c r="BD36" s="24">
        <f t="shared" si="21"/>
        <v>59</v>
      </c>
      <c r="BE36" s="21">
        <f t="shared" si="55"/>
        <v>59</v>
      </c>
      <c r="BF36" s="22" t="str">
        <f t="shared" si="56"/>
        <v>C+</v>
      </c>
      <c r="BG36" s="18" t="str">
        <f t="shared" si="22"/>
        <v>2.4</v>
      </c>
      <c r="BH36">
        <v>51</v>
      </c>
      <c r="BI36" s="23">
        <f t="shared" si="57"/>
        <v>68</v>
      </c>
      <c r="BJ36" s="18" t="str">
        <f t="shared" si="23"/>
        <v>B</v>
      </c>
      <c r="BK36" s="18" t="str">
        <f t="shared" si="24"/>
        <v>2.8</v>
      </c>
      <c r="BL36" s="79">
        <v>25</v>
      </c>
      <c r="BM36" s="19">
        <f t="shared" si="58"/>
        <v>100</v>
      </c>
      <c r="BN36" s="18" t="str">
        <f t="shared" si="25"/>
        <v>A+</v>
      </c>
      <c r="BO36" s="18" t="str">
        <f t="shared" si="26"/>
        <v>4.0</v>
      </c>
      <c r="BP36" s="21">
        <f t="shared" si="71"/>
        <v>76</v>
      </c>
      <c r="BQ36" s="21">
        <f t="shared" si="59"/>
        <v>76</v>
      </c>
      <c r="BR36" s="22" t="str">
        <f t="shared" si="60"/>
        <v>B+</v>
      </c>
      <c r="BS36" s="18" t="str">
        <f t="shared" si="27"/>
        <v>3.2</v>
      </c>
      <c r="BT36">
        <v>40</v>
      </c>
      <c r="BU36" s="23">
        <f t="shared" si="61"/>
        <v>40</v>
      </c>
      <c r="BV36" s="18" t="str">
        <f t="shared" si="28"/>
        <v>C</v>
      </c>
      <c r="BW36" s="18" t="str">
        <f t="shared" si="62"/>
        <v>2.0</v>
      </c>
      <c r="BX36" s="16"/>
      <c r="BY36" s="19">
        <f t="shared" si="72"/>
        <v>0</v>
      </c>
      <c r="BZ36" s="20" t="str">
        <f t="shared" si="73"/>
        <v>-</v>
      </c>
      <c r="CA36" s="20" t="str">
        <f t="shared" si="74"/>
        <v>-</v>
      </c>
      <c r="CB36" s="25">
        <f t="shared" si="75"/>
        <v>40</v>
      </c>
      <c r="CC36" s="21">
        <f t="shared" si="63"/>
        <v>40</v>
      </c>
      <c r="CD36" s="22" t="str">
        <f t="shared" si="64"/>
        <v>C</v>
      </c>
      <c r="CE36" s="18" t="str">
        <f t="shared" si="31"/>
        <v>2.0</v>
      </c>
      <c r="CF36">
        <v>53</v>
      </c>
      <c r="CG36" s="23">
        <f t="shared" si="76"/>
        <v>70.666666666666671</v>
      </c>
      <c r="CH36" s="18" t="str">
        <f t="shared" si="32"/>
        <v>B+</v>
      </c>
      <c r="CI36" s="18" t="str">
        <f t="shared" si="33"/>
        <v>3.2</v>
      </c>
      <c r="CJ36" s="79">
        <v>24</v>
      </c>
      <c r="CK36" s="19">
        <f t="shared" si="77"/>
        <v>96</v>
      </c>
      <c r="CL36" s="18" t="str">
        <f t="shared" si="34"/>
        <v>A+</v>
      </c>
      <c r="CM36" s="18" t="str">
        <f t="shared" si="35"/>
        <v>4.0</v>
      </c>
      <c r="CN36" s="21">
        <f t="shared" si="78"/>
        <v>77</v>
      </c>
      <c r="CO36" s="21">
        <f t="shared" si="65"/>
        <v>77</v>
      </c>
      <c r="CP36" s="22" t="str">
        <f t="shared" si="66"/>
        <v>B+</v>
      </c>
      <c r="CQ36" s="18" t="str">
        <f t="shared" si="36"/>
        <v>3.2</v>
      </c>
      <c r="CR36" s="26">
        <f t="shared" si="37"/>
        <v>534</v>
      </c>
      <c r="CS36" s="26">
        <f t="shared" si="67"/>
        <v>66.75</v>
      </c>
      <c r="CT36" s="27" t="str">
        <f t="shared" si="38"/>
        <v>B</v>
      </c>
      <c r="CU36" s="28">
        <f t="shared" si="39"/>
        <v>2.9</v>
      </c>
      <c r="CV36" s="1"/>
      <c r="CW36" s="1"/>
      <c r="CX36" s="1"/>
      <c r="CY36" s="1"/>
      <c r="DD36" s="1"/>
      <c r="DE36" s="1"/>
      <c r="DF36" s="1"/>
      <c r="DG36" s="1"/>
    </row>
    <row r="37" spans="1:111" ht="15.75" x14ac:dyDescent="0.25">
      <c r="A37" s="13">
        <v>29</v>
      </c>
      <c r="B37" s="68">
        <v>751704029</v>
      </c>
      <c r="C37" s="68" t="s">
        <v>158</v>
      </c>
      <c r="D37" s="30" t="s">
        <v>159</v>
      </c>
      <c r="E37" s="30" t="s">
        <v>160</v>
      </c>
      <c r="F37" s="31" t="s">
        <v>161</v>
      </c>
      <c r="G37" s="30"/>
      <c r="H37">
        <v>56</v>
      </c>
      <c r="I37" s="17">
        <f t="shared" si="40"/>
        <v>74.666666666666671</v>
      </c>
      <c r="J37" s="18" t="str">
        <f t="shared" si="0"/>
        <v>B+</v>
      </c>
      <c r="K37" s="18" t="str">
        <f t="shared" si="1"/>
        <v>3.2</v>
      </c>
      <c r="L37" s="79">
        <v>23</v>
      </c>
      <c r="M37" s="16">
        <f t="shared" si="41"/>
        <v>92</v>
      </c>
      <c r="N37" s="18" t="str">
        <f t="shared" si="2"/>
        <v>A+</v>
      </c>
      <c r="O37" s="18" t="str">
        <f t="shared" si="3"/>
        <v>4.0</v>
      </c>
      <c r="P37" s="21">
        <f t="shared" si="68"/>
        <v>79</v>
      </c>
      <c r="Q37" s="21">
        <f t="shared" si="42"/>
        <v>79</v>
      </c>
      <c r="R37" s="22" t="str">
        <f t="shared" si="43"/>
        <v>B+</v>
      </c>
      <c r="S37" s="18" t="str">
        <f t="shared" si="4"/>
        <v>3.2</v>
      </c>
      <c r="T37">
        <v>29</v>
      </c>
      <c r="U37" s="23">
        <f t="shared" si="44"/>
        <v>38.666666666666664</v>
      </c>
      <c r="V37" s="18" t="str">
        <f t="shared" si="5"/>
        <v>D+</v>
      </c>
      <c r="W37" s="18" t="str">
        <f t="shared" si="6"/>
        <v>1.6</v>
      </c>
      <c r="X37" s="79">
        <v>23</v>
      </c>
      <c r="Y37" s="16">
        <f t="shared" si="45"/>
        <v>92</v>
      </c>
      <c r="Z37" s="18" t="str">
        <f t="shared" si="7"/>
        <v>A+</v>
      </c>
      <c r="AA37" s="18" t="str">
        <f t="shared" si="8"/>
        <v>4.0</v>
      </c>
      <c r="AB37" s="21">
        <f t="shared" si="69"/>
        <v>52</v>
      </c>
      <c r="AC37" s="21">
        <f t="shared" si="46"/>
        <v>52</v>
      </c>
      <c r="AD37" s="22" t="str">
        <f t="shared" si="47"/>
        <v>C+</v>
      </c>
      <c r="AE37" s="18" t="str">
        <f t="shared" si="9"/>
        <v>2.4</v>
      </c>
      <c r="AF37">
        <v>18</v>
      </c>
      <c r="AG37" s="16">
        <f t="shared" si="48"/>
        <v>18</v>
      </c>
      <c r="AH37" s="22" t="str">
        <f t="shared" si="49"/>
        <v>E</v>
      </c>
      <c r="AI37" s="18" t="str">
        <f t="shared" si="10"/>
        <v>0.8</v>
      </c>
      <c r="AJ37">
        <v>30</v>
      </c>
      <c r="AK37" s="23">
        <f t="shared" si="50"/>
        <v>40</v>
      </c>
      <c r="AL37" s="18" t="str">
        <f t="shared" si="11"/>
        <v>C</v>
      </c>
      <c r="AM37" s="18" t="str">
        <f t="shared" si="12"/>
        <v>2.0</v>
      </c>
      <c r="AN37" s="79">
        <v>23</v>
      </c>
      <c r="AO37" s="16">
        <f t="shared" si="51"/>
        <v>92</v>
      </c>
      <c r="AP37" s="18" t="str">
        <f t="shared" si="13"/>
        <v>A+</v>
      </c>
      <c r="AQ37" s="18" t="str">
        <f t="shared" si="14"/>
        <v>4.0</v>
      </c>
      <c r="AR37" s="21">
        <f t="shared" si="70"/>
        <v>53</v>
      </c>
      <c r="AS37" s="21">
        <f t="shared" si="52"/>
        <v>53</v>
      </c>
      <c r="AT37" s="22" t="str">
        <f t="shared" si="53"/>
        <v>C+</v>
      </c>
      <c r="AU37" s="18" t="str">
        <f t="shared" si="15"/>
        <v>2.4</v>
      </c>
      <c r="AV37">
        <v>25</v>
      </c>
      <c r="AW37" s="23">
        <f t="shared" si="16"/>
        <v>33.333333333333329</v>
      </c>
      <c r="AX37" s="18" t="str">
        <f t="shared" si="17"/>
        <v>D+</v>
      </c>
      <c r="AY37" s="18" t="str">
        <f t="shared" si="18"/>
        <v>1.6</v>
      </c>
      <c r="AZ37" s="79">
        <v>25</v>
      </c>
      <c r="BA37" s="16">
        <f t="shared" si="54"/>
        <v>100</v>
      </c>
      <c r="BB37" s="18" t="str">
        <f t="shared" si="19"/>
        <v>A+</v>
      </c>
      <c r="BC37" s="18" t="str">
        <f t="shared" si="20"/>
        <v>4.0</v>
      </c>
      <c r="BD37" s="24">
        <f t="shared" si="21"/>
        <v>50</v>
      </c>
      <c r="BE37" s="21">
        <f t="shared" si="55"/>
        <v>50</v>
      </c>
      <c r="BF37" s="22" t="str">
        <f t="shared" si="56"/>
        <v>C+</v>
      </c>
      <c r="BG37" s="18" t="str">
        <f t="shared" si="22"/>
        <v>2.4</v>
      </c>
      <c r="BH37">
        <v>48</v>
      </c>
      <c r="BI37" s="23">
        <f t="shared" si="57"/>
        <v>64</v>
      </c>
      <c r="BJ37" s="18" t="str">
        <f t="shared" si="23"/>
        <v>B</v>
      </c>
      <c r="BK37" s="18" t="str">
        <f t="shared" si="24"/>
        <v>2.8</v>
      </c>
      <c r="BL37" s="79">
        <v>25</v>
      </c>
      <c r="BM37" s="19">
        <f t="shared" si="58"/>
        <v>100</v>
      </c>
      <c r="BN37" s="18" t="str">
        <f t="shared" si="25"/>
        <v>A+</v>
      </c>
      <c r="BO37" s="18" t="str">
        <f t="shared" si="26"/>
        <v>4.0</v>
      </c>
      <c r="BP37" s="21">
        <f t="shared" si="71"/>
        <v>73</v>
      </c>
      <c r="BQ37" s="21">
        <f t="shared" si="59"/>
        <v>73</v>
      </c>
      <c r="BR37" s="22" t="str">
        <f t="shared" si="60"/>
        <v>B+</v>
      </c>
      <c r="BS37" s="18" t="str">
        <f t="shared" si="27"/>
        <v>3.2</v>
      </c>
      <c r="BT37">
        <v>55</v>
      </c>
      <c r="BU37" s="23">
        <f t="shared" si="61"/>
        <v>55.000000000000007</v>
      </c>
      <c r="BV37" s="18" t="str">
        <f t="shared" si="28"/>
        <v>C+</v>
      </c>
      <c r="BW37" s="18" t="str">
        <f t="shared" si="62"/>
        <v>2.4</v>
      </c>
      <c r="BX37" s="16"/>
      <c r="BY37" s="19">
        <f t="shared" si="72"/>
        <v>0</v>
      </c>
      <c r="BZ37" s="20" t="str">
        <f t="shared" si="73"/>
        <v>-</v>
      </c>
      <c r="CA37" s="20" t="str">
        <f t="shared" si="74"/>
        <v>-</v>
      </c>
      <c r="CB37" s="25">
        <f t="shared" si="75"/>
        <v>55</v>
      </c>
      <c r="CC37" s="21">
        <f t="shared" si="63"/>
        <v>55.000000000000007</v>
      </c>
      <c r="CD37" s="22" t="str">
        <f t="shared" si="64"/>
        <v>C+</v>
      </c>
      <c r="CE37" s="18" t="str">
        <f t="shared" si="31"/>
        <v>2.4</v>
      </c>
      <c r="CF37">
        <v>20</v>
      </c>
      <c r="CG37" s="23">
        <f>CF37/50*100</f>
        <v>40</v>
      </c>
      <c r="CH37" s="18" t="str">
        <f t="shared" si="32"/>
        <v>C</v>
      </c>
      <c r="CI37" s="18" t="str">
        <f t="shared" si="33"/>
        <v>2.0</v>
      </c>
      <c r="CJ37" s="79">
        <v>47</v>
      </c>
      <c r="CK37" s="19">
        <f>CJ37/50*100</f>
        <v>94</v>
      </c>
      <c r="CL37" s="18" t="str">
        <f t="shared" si="34"/>
        <v>A+</v>
      </c>
      <c r="CM37" s="18" t="str">
        <f t="shared" si="35"/>
        <v>4.0</v>
      </c>
      <c r="CN37" s="21">
        <f t="shared" si="78"/>
        <v>67</v>
      </c>
      <c r="CO37" s="21">
        <f t="shared" si="65"/>
        <v>67</v>
      </c>
      <c r="CP37" s="22" t="str">
        <f t="shared" si="66"/>
        <v>B</v>
      </c>
      <c r="CQ37" s="18" t="str">
        <f t="shared" si="36"/>
        <v>2.8</v>
      </c>
      <c r="CR37" s="26">
        <f t="shared" si="37"/>
        <v>447</v>
      </c>
      <c r="CS37" s="26">
        <f t="shared" si="67"/>
        <v>55.875</v>
      </c>
      <c r="CT37" s="27" t="str">
        <f t="shared" si="38"/>
        <v>C+</v>
      </c>
      <c r="CU37" s="28">
        <f t="shared" si="39"/>
        <v>2.4499999999999997</v>
      </c>
      <c r="CV37" s="1"/>
      <c r="CW37" s="1"/>
      <c r="CX37" s="1"/>
      <c r="CY37" s="1"/>
      <c r="DD37" s="1"/>
      <c r="DE37" s="1"/>
      <c r="DF37" s="1"/>
      <c r="DG37" s="1"/>
    </row>
    <row r="38" spans="1:111" ht="15.75" x14ac:dyDescent="0.25">
      <c r="A38" s="13">
        <v>30</v>
      </c>
      <c r="B38" s="68">
        <v>751704030</v>
      </c>
      <c r="C38" s="68" t="s">
        <v>162</v>
      </c>
      <c r="D38" s="30" t="s">
        <v>163</v>
      </c>
      <c r="E38" s="30" t="s">
        <v>164</v>
      </c>
      <c r="F38" s="31" t="s">
        <v>165</v>
      </c>
      <c r="G38" s="30"/>
      <c r="H38">
        <v>50</v>
      </c>
      <c r="I38" s="17">
        <f t="shared" si="40"/>
        <v>66.666666666666657</v>
      </c>
      <c r="J38" s="18" t="str">
        <f t="shared" si="0"/>
        <v>B</v>
      </c>
      <c r="K38" s="18" t="str">
        <f t="shared" si="1"/>
        <v>2.8</v>
      </c>
      <c r="L38" s="79">
        <v>25</v>
      </c>
      <c r="M38" s="16">
        <f t="shared" si="41"/>
        <v>100</v>
      </c>
      <c r="N38" s="18" t="str">
        <f t="shared" si="2"/>
        <v>A+</v>
      </c>
      <c r="O38" s="18" t="str">
        <f t="shared" si="3"/>
        <v>4.0</v>
      </c>
      <c r="P38" s="21">
        <f t="shared" si="68"/>
        <v>75</v>
      </c>
      <c r="Q38" s="21">
        <f t="shared" si="42"/>
        <v>75</v>
      </c>
      <c r="R38" s="22" t="str">
        <f t="shared" si="43"/>
        <v>B+</v>
      </c>
      <c r="S38" s="18" t="str">
        <f t="shared" si="4"/>
        <v>3.2</v>
      </c>
      <c r="T38">
        <v>23</v>
      </c>
      <c r="U38" s="23">
        <f t="shared" si="44"/>
        <v>30.666666666666664</v>
      </c>
      <c r="V38" s="18" t="str">
        <f t="shared" si="5"/>
        <v>D+</v>
      </c>
      <c r="W38" s="18" t="str">
        <f t="shared" si="6"/>
        <v>1.6</v>
      </c>
      <c r="X38" s="79">
        <v>23</v>
      </c>
      <c r="Y38" s="16">
        <f t="shared" si="45"/>
        <v>92</v>
      </c>
      <c r="Z38" s="18" t="str">
        <f t="shared" si="7"/>
        <v>A+</v>
      </c>
      <c r="AA38" s="18" t="str">
        <f t="shared" si="8"/>
        <v>4.0</v>
      </c>
      <c r="AB38" s="21">
        <f t="shared" si="69"/>
        <v>46</v>
      </c>
      <c r="AC38" s="21">
        <f t="shared" si="46"/>
        <v>46</v>
      </c>
      <c r="AD38" s="22" t="str">
        <f t="shared" si="47"/>
        <v>C</v>
      </c>
      <c r="AE38" s="18" t="str">
        <f t="shared" si="9"/>
        <v>2.0</v>
      </c>
      <c r="AF38">
        <v>49</v>
      </c>
      <c r="AG38" s="16">
        <f t="shared" si="48"/>
        <v>49</v>
      </c>
      <c r="AH38" s="22" t="str">
        <f t="shared" si="49"/>
        <v>C</v>
      </c>
      <c r="AI38" s="18" t="str">
        <f t="shared" si="10"/>
        <v>2.0</v>
      </c>
      <c r="AJ38">
        <v>41</v>
      </c>
      <c r="AK38" s="23">
        <f t="shared" si="50"/>
        <v>54.666666666666664</v>
      </c>
      <c r="AL38" s="18" t="str">
        <f t="shared" si="11"/>
        <v>C+</v>
      </c>
      <c r="AM38" s="18" t="str">
        <f t="shared" si="12"/>
        <v>2.4</v>
      </c>
      <c r="AN38" s="79">
        <v>25</v>
      </c>
      <c r="AO38" s="16">
        <f t="shared" si="51"/>
        <v>100</v>
      </c>
      <c r="AP38" s="18" t="str">
        <f t="shared" si="13"/>
        <v>A+</v>
      </c>
      <c r="AQ38" s="18" t="str">
        <f t="shared" si="14"/>
        <v>4.0</v>
      </c>
      <c r="AR38" s="21">
        <f t="shared" si="70"/>
        <v>66</v>
      </c>
      <c r="AS38" s="21">
        <f t="shared" si="52"/>
        <v>66</v>
      </c>
      <c r="AT38" s="22" t="str">
        <f t="shared" si="53"/>
        <v>B</v>
      </c>
      <c r="AU38" s="18" t="str">
        <f t="shared" si="15"/>
        <v>2.8</v>
      </c>
      <c r="AV38">
        <v>35</v>
      </c>
      <c r="AW38" s="23">
        <f t="shared" si="16"/>
        <v>46.666666666666664</v>
      </c>
      <c r="AX38" s="18" t="str">
        <f t="shared" si="17"/>
        <v>C</v>
      </c>
      <c r="AY38" s="18" t="str">
        <f t="shared" si="18"/>
        <v>2.0</v>
      </c>
      <c r="AZ38" s="79">
        <v>25</v>
      </c>
      <c r="BA38" s="16">
        <f t="shared" si="54"/>
        <v>100</v>
      </c>
      <c r="BB38" s="18" t="str">
        <f t="shared" si="19"/>
        <v>A+</v>
      </c>
      <c r="BC38" s="18" t="str">
        <f t="shared" si="20"/>
        <v>4.0</v>
      </c>
      <c r="BD38" s="24">
        <f t="shared" si="21"/>
        <v>60</v>
      </c>
      <c r="BE38" s="21">
        <f t="shared" si="55"/>
        <v>60</v>
      </c>
      <c r="BF38" s="22" t="str">
        <f t="shared" si="56"/>
        <v>B</v>
      </c>
      <c r="BG38" s="18" t="str">
        <f t="shared" si="22"/>
        <v>2.8</v>
      </c>
      <c r="BH38">
        <v>45</v>
      </c>
      <c r="BI38" s="23">
        <f t="shared" si="57"/>
        <v>60</v>
      </c>
      <c r="BJ38" s="18" t="str">
        <f t="shared" si="23"/>
        <v>B</v>
      </c>
      <c r="BK38" s="18" t="str">
        <f t="shared" si="24"/>
        <v>2.8</v>
      </c>
      <c r="BL38" s="79">
        <v>25</v>
      </c>
      <c r="BM38" s="19">
        <f t="shared" si="58"/>
        <v>100</v>
      </c>
      <c r="BN38" s="18" t="str">
        <f t="shared" si="25"/>
        <v>A+</v>
      </c>
      <c r="BO38" s="18" t="str">
        <f t="shared" si="26"/>
        <v>4.0</v>
      </c>
      <c r="BP38" s="21">
        <f t="shared" si="71"/>
        <v>70</v>
      </c>
      <c r="BQ38" s="21">
        <f t="shared" si="59"/>
        <v>70</v>
      </c>
      <c r="BR38" s="22" t="str">
        <f t="shared" si="60"/>
        <v>B+</v>
      </c>
      <c r="BS38" s="18" t="str">
        <f t="shared" si="27"/>
        <v>3.2</v>
      </c>
      <c r="BT38">
        <v>60</v>
      </c>
      <c r="BU38" s="23">
        <f t="shared" si="61"/>
        <v>60</v>
      </c>
      <c r="BV38" s="18" t="str">
        <f t="shared" si="28"/>
        <v>B</v>
      </c>
      <c r="BW38" s="18" t="str">
        <f t="shared" si="62"/>
        <v>2.8</v>
      </c>
      <c r="BX38" s="16"/>
      <c r="BY38" s="19">
        <f t="shared" si="72"/>
        <v>0</v>
      </c>
      <c r="BZ38" s="20" t="str">
        <f t="shared" si="73"/>
        <v>-</v>
      </c>
      <c r="CA38" s="20" t="str">
        <f t="shared" si="74"/>
        <v>-</v>
      </c>
      <c r="CB38" s="25">
        <f t="shared" si="75"/>
        <v>60</v>
      </c>
      <c r="CC38" s="21">
        <f t="shared" si="63"/>
        <v>60</v>
      </c>
      <c r="CD38" s="22" t="str">
        <f t="shared" si="64"/>
        <v>B</v>
      </c>
      <c r="CE38" s="18" t="str">
        <f t="shared" si="31"/>
        <v>2.8</v>
      </c>
      <c r="CF38">
        <v>45</v>
      </c>
      <c r="CG38" s="23">
        <f t="shared" si="76"/>
        <v>60</v>
      </c>
      <c r="CH38" s="18" t="str">
        <f t="shared" si="32"/>
        <v>B</v>
      </c>
      <c r="CI38" s="18" t="str">
        <f t="shared" si="33"/>
        <v>2.8</v>
      </c>
      <c r="CJ38" s="79">
        <v>24</v>
      </c>
      <c r="CK38" s="19">
        <f t="shared" si="77"/>
        <v>96</v>
      </c>
      <c r="CL38" s="18" t="str">
        <f t="shared" si="34"/>
        <v>A+</v>
      </c>
      <c r="CM38" s="18" t="str">
        <f t="shared" si="35"/>
        <v>4.0</v>
      </c>
      <c r="CN38" s="21">
        <f t="shared" si="78"/>
        <v>69</v>
      </c>
      <c r="CO38" s="21">
        <f t="shared" si="65"/>
        <v>69</v>
      </c>
      <c r="CP38" s="22" t="str">
        <f t="shared" si="66"/>
        <v>B</v>
      </c>
      <c r="CQ38" s="18" t="str">
        <f t="shared" si="36"/>
        <v>2.8</v>
      </c>
      <c r="CR38" s="26">
        <f t="shared" si="37"/>
        <v>495</v>
      </c>
      <c r="CS38" s="26">
        <f t="shared" si="67"/>
        <v>61.875</v>
      </c>
      <c r="CT38" s="27" t="str">
        <f t="shared" si="38"/>
        <v>B</v>
      </c>
      <c r="CU38" s="28">
        <f t="shared" si="39"/>
        <v>2.7</v>
      </c>
      <c r="CV38" s="1"/>
      <c r="CW38" s="1"/>
      <c r="CX38" s="1"/>
      <c r="CY38" s="1"/>
      <c r="DD38" s="1"/>
      <c r="DE38" s="1"/>
      <c r="DF38" s="1"/>
      <c r="DG38" s="1"/>
    </row>
    <row r="39" spans="1:111" ht="15.75" x14ac:dyDescent="0.25">
      <c r="A39" s="29">
        <v>31</v>
      </c>
      <c r="B39" s="68">
        <v>751704031</v>
      </c>
      <c r="C39" s="68" t="s">
        <v>166</v>
      </c>
      <c r="D39" s="30" t="s">
        <v>167</v>
      </c>
      <c r="E39" s="30" t="s">
        <v>168</v>
      </c>
      <c r="F39" s="31" t="s">
        <v>169</v>
      </c>
      <c r="G39" s="30"/>
      <c r="H39">
        <v>53</v>
      </c>
      <c r="I39" s="17">
        <f t="shared" si="40"/>
        <v>70.666666666666671</v>
      </c>
      <c r="J39" s="18" t="str">
        <f t="shared" si="0"/>
        <v>B+</v>
      </c>
      <c r="K39" s="18" t="str">
        <f t="shared" si="1"/>
        <v>3.2</v>
      </c>
      <c r="L39" s="79">
        <v>25</v>
      </c>
      <c r="M39" s="16">
        <f t="shared" ref="M39:M79" si="83">L39/25*100</f>
        <v>100</v>
      </c>
      <c r="N39" s="18" t="str">
        <f t="shared" ref="N39:N79" si="84">IF(M39&gt;=90,"A+",IF(M39&gt;=80,"A",IF(M39&gt;=70,"B+",IF(M39&gt;=60,"B",IF(M39&gt;=50,"C+",IF(M39&gt;=40,"C",IF(M39&gt;=30,"D+",IF(M39&gt;=20,"D",IF(M39&gt;0,"E","-")))))))))</f>
        <v>A+</v>
      </c>
      <c r="O39" s="18" t="str">
        <f t="shared" ref="O39:O79" si="85">IF(M39&gt;=90,"4.0",IF(M39&gt;=80,"3.6",IF(M39&gt;=70,"3.2",IF(M39&gt;=60,"2.8",IF(M39&gt;=50,"2.4",IF(M39&gt;=40,"2.0",IF(M39&gt;=30,"1.6",IF(M39&gt;=20,"1.2",IF(M39&gt;0,"0.8","-")))))))))</f>
        <v>4.0</v>
      </c>
      <c r="P39" s="21">
        <f t="shared" ref="P39:P79" si="86">H39+L39</f>
        <v>78</v>
      </c>
      <c r="Q39" s="21">
        <f t="shared" ref="Q39:Q79" si="87">P39/100*100</f>
        <v>78</v>
      </c>
      <c r="R39" s="22" t="str">
        <f t="shared" ref="R39:R79" si="88">IF(Q39&gt;=90,"A+",IF(Q39&gt;=80,"A",IF(Q39&gt;=70,"B+",IF(Q39&gt;=60,"B",IF(Q39&gt;=50,"C+",IF(Q39&gt;=40,"C",IF(Q39&gt;=30,"D+",IF(Q39&gt;=20,"D",IF(Q39&gt;0,"E","-")))))))))</f>
        <v>B+</v>
      </c>
      <c r="S39" s="18" t="str">
        <f t="shared" si="4"/>
        <v>3.2</v>
      </c>
      <c r="T39">
        <v>30</v>
      </c>
      <c r="U39" s="23">
        <f t="shared" si="44"/>
        <v>40</v>
      </c>
      <c r="V39" s="18" t="str">
        <f t="shared" si="5"/>
        <v>C</v>
      </c>
      <c r="W39" s="18" t="str">
        <f t="shared" si="6"/>
        <v>2.0</v>
      </c>
      <c r="X39" s="79">
        <v>23</v>
      </c>
      <c r="Y39" s="16">
        <f t="shared" ref="Y39:Y79" si="89">X39/25*100</f>
        <v>92</v>
      </c>
      <c r="Z39" s="18" t="str">
        <f t="shared" ref="Z39:Z79" si="90">IF(Y39&gt;=90,"A+",IF(Y39&gt;=80,"A",IF(Y39&gt;=70,"B+",IF(Y39&gt;=60,"B",IF(Y39&gt;=50,"C+",IF(Y39&gt;=40,"C",IF(Y39&gt;=30,"D+",IF(Y39&gt;=20,"D",IF(Y39&gt;0,"E","-")))))))))</f>
        <v>A+</v>
      </c>
      <c r="AA39" s="18" t="str">
        <f t="shared" ref="AA39:AA79" si="91">IF(Y39&gt;=90,"4.0",IF(Y39&gt;=80,"3.6",IF(Y39&gt;=70,"3.2",IF(Y39&gt;=60,"2.8",IF(Y39&gt;=50,"2.4",IF(Y39&gt;=40,"2.0",IF(Y39&gt;=30,"1.6",IF(Y39&gt;=20,"1.2",IF(Y39&gt;0,"0.8","-")))))))))</f>
        <v>4.0</v>
      </c>
      <c r="AB39" s="21">
        <f t="shared" si="69"/>
        <v>53</v>
      </c>
      <c r="AC39" s="21">
        <f t="shared" si="46"/>
        <v>53</v>
      </c>
      <c r="AD39" s="22" t="str">
        <f t="shared" si="47"/>
        <v>C+</v>
      </c>
      <c r="AE39" s="18" t="str">
        <f t="shared" si="9"/>
        <v>2.4</v>
      </c>
      <c r="AF39">
        <v>49</v>
      </c>
      <c r="AG39" s="16">
        <f t="shared" si="48"/>
        <v>49</v>
      </c>
      <c r="AH39" s="22" t="str">
        <f t="shared" si="49"/>
        <v>C</v>
      </c>
      <c r="AI39" s="18" t="str">
        <f t="shared" si="10"/>
        <v>2.0</v>
      </c>
      <c r="AJ39">
        <v>54</v>
      </c>
      <c r="AK39" s="23">
        <f t="shared" si="50"/>
        <v>72</v>
      </c>
      <c r="AL39" s="18" t="str">
        <f t="shared" si="11"/>
        <v>B+</v>
      </c>
      <c r="AM39" s="18" t="str">
        <f t="shared" si="12"/>
        <v>3.2</v>
      </c>
      <c r="AN39" s="79">
        <v>25</v>
      </c>
      <c r="AO39" s="16">
        <f t="shared" ref="AO39:AO79" si="92">AN39/25*100</f>
        <v>100</v>
      </c>
      <c r="AP39" s="18" t="str">
        <f t="shared" ref="AP39:AP79" si="93">IF(AO39&gt;=90,"A+",IF(AO39&gt;=80,"A",IF(AO39&gt;=70,"B+",IF(AO39&gt;=60,"B",IF(AO39&gt;=50,"C+",IF(AO39&gt;=40,"C",IF(AO39&gt;=30,"D+",IF(AO39&gt;=20,"D",IF(AO39&gt;0,"E","-")))))))))</f>
        <v>A+</v>
      </c>
      <c r="AQ39" s="18" t="str">
        <f t="shared" ref="AQ39:AQ79" si="94">IF(AO39&gt;=90,"4.0",IF(AO39&gt;=80,"3.6",IF(AO39&gt;=70,"3.2",IF(AO39&gt;=60,"2.8",IF(AO39&gt;=50,"2.4",IF(AO39&gt;=40,"2.0",IF(AO39&gt;=30,"1.6",IF(AO39&gt;=20,"1.2",IF(AO39&gt;0,"0.8","-")))))))))</f>
        <v>4.0</v>
      </c>
      <c r="AR39" s="21">
        <f t="shared" si="70"/>
        <v>79</v>
      </c>
      <c r="AS39" s="21">
        <f t="shared" si="52"/>
        <v>79</v>
      </c>
      <c r="AT39" s="22" t="str">
        <f t="shared" si="53"/>
        <v>B+</v>
      </c>
      <c r="AU39" s="18" t="str">
        <f t="shared" si="15"/>
        <v>3.2</v>
      </c>
      <c r="AV39">
        <v>43</v>
      </c>
      <c r="AW39" s="23">
        <f t="shared" si="16"/>
        <v>57.333333333333336</v>
      </c>
      <c r="AX39" s="18" t="str">
        <f t="shared" si="17"/>
        <v>C+</v>
      </c>
      <c r="AY39" s="18" t="str">
        <f t="shared" si="18"/>
        <v>2.4</v>
      </c>
      <c r="AZ39" s="79">
        <v>25</v>
      </c>
      <c r="BA39" s="16">
        <f t="shared" ref="BA39:BA79" si="95">AZ39/25*100</f>
        <v>100</v>
      </c>
      <c r="BB39" s="18" t="str">
        <f t="shared" ref="BB39:BB79" si="96">IF(BA39&gt;=90,"A+",IF(BA39&gt;=80,"A",IF(BA39&gt;=70,"B+",IF(BA39&gt;=60,"B",IF(BA39&gt;=50,"C+",IF(BA39&gt;=40,"C",IF(BA39&gt;=30,"D+",IF(BA39&gt;=20,"D",IF(BA39&gt;0,"E","-")))))))))</f>
        <v>A+</v>
      </c>
      <c r="BC39" s="18" t="str">
        <f t="shared" ref="BC39:BC79" si="97">IF(BA39&gt;=90,"4.0",IF(BA39&gt;=80,"3.6",IF(BA39&gt;=70,"3.2",IF(BA39&gt;=60,"2.8",IF(BA39&gt;=50,"2.4",IF(BA39&gt;=40,"2.0",IF(BA39&gt;=30,"1.6",IF(BA39&gt;=20,"1.2",IF(BA39&gt;0,"0.8","-")))))))))</f>
        <v>4.0</v>
      </c>
      <c r="BD39" s="24">
        <f t="shared" ref="BD39:BD79" si="98">AV39+AZ39</f>
        <v>68</v>
      </c>
      <c r="BE39" s="21">
        <f t="shared" ref="BE39:BE79" si="99">BD39/100*100</f>
        <v>68</v>
      </c>
      <c r="BF39" s="22" t="str">
        <f t="shared" ref="BF39:BF79" si="100">IF(BE39&gt;=90,"A+",IF(BE39&gt;=80,"A",IF(BE39&gt;=70,"B+",IF(BE39&gt;=60,"B",IF(BE39&gt;=50,"C+",IF(BE39&gt;=40,"C",IF(BE39&gt;=30,"D+",IF(BE39&gt;=20,"D",IF(BE39&gt;0,"E","-")))))))))</f>
        <v>B</v>
      </c>
      <c r="BG39" s="18" t="str">
        <f t="shared" ref="BG39:BG79" si="101">IF(BE39&gt;=90,"4.0",IF(BE39&gt;=80,"3.6",IF(BE39&gt;=70,"3.2",IF(BE39&gt;=60,"2.8",IF(BE39&gt;=50,"2.4",IF(BE39&gt;=40,"2.0",IF(BE39&gt;=30,"1.6",IF(BE39&gt;=20,"1.2",IF(BE39&gt;0,"0.8","-")))))))))</f>
        <v>2.8</v>
      </c>
      <c r="BH39">
        <v>46</v>
      </c>
      <c r="BI39" s="23">
        <f t="shared" si="57"/>
        <v>61.333333333333329</v>
      </c>
      <c r="BJ39" s="18" t="str">
        <f t="shared" si="23"/>
        <v>B</v>
      </c>
      <c r="BK39" s="18" t="str">
        <f t="shared" si="24"/>
        <v>2.8</v>
      </c>
      <c r="BL39" s="79">
        <v>23</v>
      </c>
      <c r="BM39" s="19">
        <f t="shared" ref="BM39:BM79" si="102">BL39/25*100</f>
        <v>92</v>
      </c>
      <c r="BN39" s="18" t="str">
        <f t="shared" ref="BN39:BN79" si="103">IF(BM39&gt;=90,"A+",IF(BM39&gt;=80,"A",IF(BM39&gt;=70,"B+",IF(BM39&gt;=60,"B",IF(BM39&gt;=50,"C+",IF(BM39&gt;=40,"C",IF(BM39&gt;=30,"D+",IF(BM39&gt;=20,"D",IF(BM39&gt;0,"E","-")))))))))</f>
        <v>A+</v>
      </c>
      <c r="BO39" s="18" t="str">
        <f t="shared" ref="BO39:BO79" si="104">IF(BM39&gt;=90,"4.0",IF(BM39&gt;=80,"3.6",IF(BM39&gt;=70,"3.2",IF(BM39&gt;=60,"2.8",IF(BM39&gt;=50,"2.4",IF(BM39&gt;=40,"2.0",IF(BM39&gt;=30,"1.6",IF(BM39&gt;=20,"1.2",IF(BM39&gt;0,"0.8","-")))))))))</f>
        <v>4.0</v>
      </c>
      <c r="BP39" s="21">
        <f t="shared" si="71"/>
        <v>69</v>
      </c>
      <c r="BQ39" s="21">
        <f t="shared" si="59"/>
        <v>69</v>
      </c>
      <c r="BR39" s="22" t="str">
        <f t="shared" si="60"/>
        <v>B</v>
      </c>
      <c r="BS39" s="18" t="str">
        <f t="shared" si="27"/>
        <v>2.8</v>
      </c>
      <c r="BT39">
        <v>78</v>
      </c>
      <c r="BU39" s="23">
        <f t="shared" si="61"/>
        <v>78</v>
      </c>
      <c r="BV39" s="18" t="str">
        <f t="shared" si="28"/>
        <v>B+</v>
      </c>
      <c r="BW39" s="18" t="str">
        <f t="shared" si="62"/>
        <v>3.2</v>
      </c>
      <c r="BX39" s="16"/>
      <c r="BY39" s="19"/>
      <c r="BZ39" s="20"/>
      <c r="CA39" s="20"/>
      <c r="CB39" s="25">
        <f t="shared" si="75"/>
        <v>78</v>
      </c>
      <c r="CC39" s="21">
        <f t="shared" si="63"/>
        <v>78</v>
      </c>
      <c r="CD39" s="22" t="str">
        <f t="shared" si="64"/>
        <v>B+</v>
      </c>
      <c r="CE39" s="18" t="str">
        <f t="shared" si="31"/>
        <v>3.2</v>
      </c>
      <c r="CF39">
        <v>50</v>
      </c>
      <c r="CG39" s="23">
        <f t="shared" si="76"/>
        <v>66.666666666666657</v>
      </c>
      <c r="CH39" s="18" t="str">
        <f t="shared" si="32"/>
        <v>B</v>
      </c>
      <c r="CI39" s="18" t="str">
        <f t="shared" si="33"/>
        <v>2.8</v>
      </c>
      <c r="CJ39" s="79">
        <v>25</v>
      </c>
      <c r="CK39" s="19">
        <f t="shared" ref="CK39:CK79" si="105">CJ39/25*100</f>
        <v>100</v>
      </c>
      <c r="CL39" s="18" t="str">
        <f t="shared" ref="CL39:CL79" si="106">IF(CK39&gt;=90,"A+",IF(CK39&gt;=80,"A",IF(CK39&gt;=70,"B+",IF(CK39&gt;=60,"B",IF(CK39&gt;=50,"C+",IF(CK39&gt;=40,"C",IF(CK39&gt;=30,"D+",IF(CK39&gt;=20,"D",IF(CK39&gt;0,"E","-")))))))))</f>
        <v>A+</v>
      </c>
      <c r="CM39" s="18" t="str">
        <f t="shared" ref="CM39:CM79" si="107">IF(CK39&gt;=90,"4.0",IF(CK39&gt;=80,"3.6",IF(CK39&gt;=70,"3.2",IF(CK39&gt;=60,"2.8",IF(CK39&gt;=50,"2.4",IF(CK39&gt;=40,"2.0",IF(CK39&gt;=30,"1.6",IF(CK39&gt;=20,"1.2",IF(CK39&gt;0,"0.8","-")))))))))</f>
        <v>4.0</v>
      </c>
      <c r="CN39" s="21">
        <f t="shared" si="78"/>
        <v>75</v>
      </c>
      <c r="CO39" s="21">
        <f t="shared" si="65"/>
        <v>75</v>
      </c>
      <c r="CP39" s="22" t="str">
        <f t="shared" si="66"/>
        <v>B+</v>
      </c>
      <c r="CQ39" s="18" t="str">
        <f t="shared" si="36"/>
        <v>3.2</v>
      </c>
      <c r="CR39" s="26">
        <f t="shared" si="37"/>
        <v>549</v>
      </c>
      <c r="CS39" s="26">
        <f t="shared" si="67"/>
        <v>68.625</v>
      </c>
      <c r="CT39" s="27" t="str">
        <f t="shared" si="38"/>
        <v>B</v>
      </c>
      <c r="CU39" s="28">
        <f t="shared" si="39"/>
        <v>2.85</v>
      </c>
      <c r="CV39" s="1"/>
      <c r="CW39" s="1"/>
      <c r="CX39" s="1"/>
      <c r="CY39" s="1"/>
      <c r="DD39" s="1"/>
      <c r="DE39" s="1"/>
      <c r="DF39" s="1"/>
      <c r="DG39" s="1"/>
    </row>
    <row r="40" spans="1:111" ht="15.75" x14ac:dyDescent="0.25">
      <c r="A40" s="13">
        <v>32</v>
      </c>
      <c r="B40" s="68">
        <v>751704032</v>
      </c>
      <c r="C40" s="68" t="s">
        <v>170</v>
      </c>
      <c r="D40" s="30" t="s">
        <v>171</v>
      </c>
      <c r="E40" s="30" t="s">
        <v>172</v>
      </c>
      <c r="F40" s="31" t="s">
        <v>173</v>
      </c>
      <c r="G40" s="30"/>
      <c r="H40">
        <v>64</v>
      </c>
      <c r="I40" s="17">
        <f t="shared" si="40"/>
        <v>85.333333333333343</v>
      </c>
      <c r="J40" s="18" t="str">
        <f t="shared" si="0"/>
        <v>A</v>
      </c>
      <c r="K40" s="18" t="str">
        <f t="shared" si="1"/>
        <v>3.6</v>
      </c>
      <c r="L40" s="79">
        <v>25</v>
      </c>
      <c r="M40" s="16">
        <f t="shared" si="83"/>
        <v>100</v>
      </c>
      <c r="N40" s="18" t="str">
        <f t="shared" si="84"/>
        <v>A+</v>
      </c>
      <c r="O40" s="18" t="str">
        <f t="shared" si="85"/>
        <v>4.0</v>
      </c>
      <c r="P40" s="21">
        <f t="shared" si="86"/>
        <v>89</v>
      </c>
      <c r="Q40" s="21">
        <f t="shared" si="87"/>
        <v>89</v>
      </c>
      <c r="R40" s="22" t="str">
        <f t="shared" si="88"/>
        <v>A</v>
      </c>
      <c r="S40" s="18" t="str">
        <f t="shared" si="4"/>
        <v>3.6</v>
      </c>
      <c r="T40">
        <v>34</v>
      </c>
      <c r="U40" s="23">
        <f t="shared" si="44"/>
        <v>45.333333333333329</v>
      </c>
      <c r="V40" s="18" t="str">
        <f t="shared" si="5"/>
        <v>C</v>
      </c>
      <c r="W40" s="18" t="str">
        <f t="shared" si="6"/>
        <v>2.0</v>
      </c>
      <c r="X40" s="79">
        <v>25</v>
      </c>
      <c r="Y40" s="16">
        <f t="shared" si="89"/>
        <v>100</v>
      </c>
      <c r="Z40" s="18" t="str">
        <f t="shared" si="90"/>
        <v>A+</v>
      </c>
      <c r="AA40" s="18" t="str">
        <f t="shared" si="91"/>
        <v>4.0</v>
      </c>
      <c r="AB40" s="21">
        <f t="shared" si="69"/>
        <v>59</v>
      </c>
      <c r="AC40" s="21">
        <f t="shared" si="46"/>
        <v>59</v>
      </c>
      <c r="AD40" s="22" t="str">
        <f t="shared" si="47"/>
        <v>C+</v>
      </c>
      <c r="AE40" s="18" t="str">
        <f t="shared" si="9"/>
        <v>2.4</v>
      </c>
      <c r="AF40">
        <v>54</v>
      </c>
      <c r="AG40" s="16">
        <f t="shared" si="48"/>
        <v>54</v>
      </c>
      <c r="AH40" s="22" t="str">
        <f t="shared" si="49"/>
        <v>C+</v>
      </c>
      <c r="AI40" s="18" t="str">
        <f t="shared" si="10"/>
        <v>2.4</v>
      </c>
      <c r="AJ40">
        <v>49</v>
      </c>
      <c r="AK40" s="23">
        <f t="shared" si="50"/>
        <v>65.333333333333329</v>
      </c>
      <c r="AL40" s="18" t="str">
        <f t="shared" si="11"/>
        <v>B</v>
      </c>
      <c r="AM40" s="18" t="str">
        <f t="shared" si="12"/>
        <v>2.8</v>
      </c>
      <c r="AN40" s="79">
        <v>25</v>
      </c>
      <c r="AO40" s="16">
        <f t="shared" si="92"/>
        <v>100</v>
      </c>
      <c r="AP40" s="18" t="str">
        <f t="shared" si="93"/>
        <v>A+</v>
      </c>
      <c r="AQ40" s="18" t="str">
        <f t="shared" si="94"/>
        <v>4.0</v>
      </c>
      <c r="AR40" s="21">
        <f t="shared" si="70"/>
        <v>74</v>
      </c>
      <c r="AS40" s="21">
        <f t="shared" si="52"/>
        <v>74</v>
      </c>
      <c r="AT40" s="22" t="str">
        <f t="shared" si="53"/>
        <v>B+</v>
      </c>
      <c r="AU40" s="18" t="str">
        <f t="shared" si="15"/>
        <v>3.2</v>
      </c>
      <c r="AV40">
        <v>36</v>
      </c>
      <c r="AW40" s="23">
        <f t="shared" si="16"/>
        <v>48</v>
      </c>
      <c r="AX40" s="18" t="str">
        <f t="shared" si="17"/>
        <v>C</v>
      </c>
      <c r="AY40" s="18" t="str">
        <f t="shared" si="18"/>
        <v>2.0</v>
      </c>
      <c r="AZ40" s="79">
        <v>24</v>
      </c>
      <c r="BA40" s="16">
        <f t="shared" si="95"/>
        <v>96</v>
      </c>
      <c r="BB40" s="18" t="str">
        <f t="shared" si="96"/>
        <v>A+</v>
      </c>
      <c r="BC40" s="18" t="str">
        <f t="shared" si="97"/>
        <v>4.0</v>
      </c>
      <c r="BD40" s="24">
        <f t="shared" si="98"/>
        <v>60</v>
      </c>
      <c r="BE40" s="21">
        <f t="shared" si="99"/>
        <v>60</v>
      </c>
      <c r="BF40" s="22" t="str">
        <f t="shared" si="100"/>
        <v>B</v>
      </c>
      <c r="BG40" s="18" t="str">
        <f t="shared" si="101"/>
        <v>2.8</v>
      </c>
      <c r="BH40">
        <v>45</v>
      </c>
      <c r="BI40" s="23">
        <f t="shared" si="57"/>
        <v>60</v>
      </c>
      <c r="BJ40" s="18" t="str">
        <f t="shared" si="23"/>
        <v>B</v>
      </c>
      <c r="BK40" s="18" t="str">
        <f t="shared" si="24"/>
        <v>2.8</v>
      </c>
      <c r="BL40" s="79">
        <v>24</v>
      </c>
      <c r="BM40" s="19">
        <f t="shared" si="102"/>
        <v>96</v>
      </c>
      <c r="BN40" s="18" t="str">
        <f t="shared" si="103"/>
        <v>A+</v>
      </c>
      <c r="BO40" s="18" t="str">
        <f t="shared" si="104"/>
        <v>4.0</v>
      </c>
      <c r="BP40" s="21">
        <f t="shared" si="71"/>
        <v>69</v>
      </c>
      <c r="BQ40" s="21">
        <f t="shared" si="59"/>
        <v>69</v>
      </c>
      <c r="BR40" s="22" t="str">
        <f t="shared" si="60"/>
        <v>B</v>
      </c>
      <c r="BS40" s="18" t="str">
        <f t="shared" si="27"/>
        <v>2.8</v>
      </c>
      <c r="BT40">
        <v>40</v>
      </c>
      <c r="BU40" s="23">
        <f t="shared" si="61"/>
        <v>40</v>
      </c>
      <c r="BV40" s="18" t="str">
        <f t="shared" si="28"/>
        <v>C</v>
      </c>
      <c r="BW40" s="18" t="str">
        <f t="shared" si="62"/>
        <v>2.0</v>
      </c>
      <c r="BX40" s="16"/>
      <c r="BY40" s="19"/>
      <c r="BZ40" s="20"/>
      <c r="CA40" s="20"/>
      <c r="CB40" s="25">
        <f t="shared" si="75"/>
        <v>40</v>
      </c>
      <c r="CC40" s="21">
        <f t="shared" si="63"/>
        <v>40</v>
      </c>
      <c r="CD40" s="22" t="str">
        <f t="shared" si="64"/>
        <v>C</v>
      </c>
      <c r="CE40" s="18" t="str">
        <f t="shared" si="31"/>
        <v>2.0</v>
      </c>
      <c r="CF40">
        <v>45</v>
      </c>
      <c r="CG40" s="23">
        <f t="shared" si="76"/>
        <v>60</v>
      </c>
      <c r="CH40" s="18" t="str">
        <f t="shared" si="32"/>
        <v>B</v>
      </c>
      <c r="CI40" s="18" t="str">
        <f t="shared" si="33"/>
        <v>2.8</v>
      </c>
      <c r="CJ40" s="79">
        <v>25</v>
      </c>
      <c r="CK40" s="19">
        <f t="shared" si="105"/>
        <v>100</v>
      </c>
      <c r="CL40" s="18" t="str">
        <f t="shared" si="106"/>
        <v>A+</v>
      </c>
      <c r="CM40" s="18" t="str">
        <f t="shared" si="107"/>
        <v>4.0</v>
      </c>
      <c r="CN40" s="21">
        <f t="shared" si="78"/>
        <v>70</v>
      </c>
      <c r="CO40" s="21">
        <f t="shared" si="65"/>
        <v>70</v>
      </c>
      <c r="CP40" s="22" t="str">
        <f t="shared" si="66"/>
        <v>B+</v>
      </c>
      <c r="CQ40" s="18" t="str">
        <f t="shared" si="36"/>
        <v>3.2</v>
      </c>
      <c r="CR40" s="26">
        <f t="shared" si="37"/>
        <v>515</v>
      </c>
      <c r="CS40" s="26">
        <f t="shared" si="67"/>
        <v>64.375</v>
      </c>
      <c r="CT40" s="27" t="str">
        <f t="shared" si="38"/>
        <v>B</v>
      </c>
      <c r="CU40" s="28">
        <f t="shared" si="39"/>
        <v>2.8000000000000003</v>
      </c>
      <c r="CV40" s="1"/>
      <c r="CW40" s="1"/>
      <c r="CX40" s="1"/>
      <c r="CY40" s="1"/>
      <c r="DD40" s="1"/>
      <c r="DE40" s="1"/>
      <c r="DF40" s="1"/>
      <c r="DG40" s="1"/>
    </row>
    <row r="41" spans="1:111" ht="15.75" x14ac:dyDescent="0.25">
      <c r="A41" s="29">
        <v>33</v>
      </c>
      <c r="B41" s="68">
        <v>751704033</v>
      </c>
      <c r="C41" s="68" t="s">
        <v>174</v>
      </c>
      <c r="D41" s="30" t="s">
        <v>175</v>
      </c>
      <c r="E41" s="30" t="s">
        <v>176</v>
      </c>
      <c r="F41" s="31" t="s">
        <v>177</v>
      </c>
      <c r="G41" s="30"/>
      <c r="H41">
        <v>43</v>
      </c>
      <c r="I41" s="17">
        <f t="shared" si="40"/>
        <v>57.333333333333336</v>
      </c>
      <c r="J41" s="18" t="str">
        <f t="shared" si="0"/>
        <v>C+</v>
      </c>
      <c r="K41" s="18" t="str">
        <f t="shared" si="1"/>
        <v>2.4</v>
      </c>
      <c r="L41" s="79">
        <v>25</v>
      </c>
      <c r="M41" s="16">
        <f t="shared" si="83"/>
        <v>100</v>
      </c>
      <c r="N41" s="18" t="str">
        <f t="shared" si="84"/>
        <v>A+</v>
      </c>
      <c r="O41" s="18" t="str">
        <f t="shared" si="85"/>
        <v>4.0</v>
      </c>
      <c r="P41" s="21">
        <f t="shared" si="86"/>
        <v>68</v>
      </c>
      <c r="Q41" s="21">
        <f t="shared" si="87"/>
        <v>68</v>
      </c>
      <c r="R41" s="22" t="str">
        <f t="shared" si="88"/>
        <v>B</v>
      </c>
      <c r="S41" s="18" t="str">
        <f t="shared" si="4"/>
        <v>2.8</v>
      </c>
      <c r="T41">
        <v>31</v>
      </c>
      <c r="U41" s="23">
        <f t="shared" si="44"/>
        <v>41.333333333333336</v>
      </c>
      <c r="V41" s="18" t="str">
        <f t="shared" si="5"/>
        <v>C</v>
      </c>
      <c r="W41" s="18" t="str">
        <f t="shared" si="6"/>
        <v>2.0</v>
      </c>
      <c r="X41" s="79">
        <v>25</v>
      </c>
      <c r="Y41" s="16">
        <f t="shared" si="89"/>
        <v>100</v>
      </c>
      <c r="Z41" s="18" t="str">
        <f t="shared" si="90"/>
        <v>A+</v>
      </c>
      <c r="AA41" s="18" t="str">
        <f t="shared" si="91"/>
        <v>4.0</v>
      </c>
      <c r="AB41" s="21">
        <f t="shared" si="69"/>
        <v>56</v>
      </c>
      <c r="AC41" s="21">
        <f t="shared" si="46"/>
        <v>56.000000000000007</v>
      </c>
      <c r="AD41" s="22" t="str">
        <f t="shared" si="47"/>
        <v>C+</v>
      </c>
      <c r="AE41" s="18" t="str">
        <f t="shared" si="9"/>
        <v>2.4</v>
      </c>
      <c r="AF41">
        <v>26</v>
      </c>
      <c r="AG41" s="16">
        <f t="shared" si="48"/>
        <v>26</v>
      </c>
      <c r="AH41" s="22" t="str">
        <f t="shared" si="49"/>
        <v>D</v>
      </c>
      <c r="AI41" s="18" t="str">
        <f t="shared" si="10"/>
        <v>1.2</v>
      </c>
      <c r="AJ41">
        <v>25</v>
      </c>
      <c r="AK41" s="23">
        <f t="shared" si="50"/>
        <v>33.333333333333329</v>
      </c>
      <c r="AL41" s="18" t="str">
        <f t="shared" si="11"/>
        <v>D+</v>
      </c>
      <c r="AM41" s="18" t="str">
        <f t="shared" si="12"/>
        <v>1.6</v>
      </c>
      <c r="AN41" s="79">
        <v>24</v>
      </c>
      <c r="AO41" s="16">
        <f t="shared" si="92"/>
        <v>96</v>
      </c>
      <c r="AP41" s="18" t="str">
        <f t="shared" si="93"/>
        <v>A+</v>
      </c>
      <c r="AQ41" s="18" t="str">
        <f t="shared" si="94"/>
        <v>4.0</v>
      </c>
      <c r="AR41" s="21">
        <f t="shared" si="70"/>
        <v>49</v>
      </c>
      <c r="AS41" s="21">
        <f t="shared" si="52"/>
        <v>49</v>
      </c>
      <c r="AT41" s="22" t="str">
        <f t="shared" si="53"/>
        <v>C</v>
      </c>
      <c r="AU41" s="18" t="str">
        <f t="shared" si="15"/>
        <v>2.0</v>
      </c>
      <c r="AV41">
        <v>32</v>
      </c>
      <c r="AW41" s="23">
        <f t="shared" ref="AW41:AW66" si="108">AV41/75*100</f>
        <v>42.666666666666671</v>
      </c>
      <c r="AX41" s="18" t="str">
        <f t="shared" si="17"/>
        <v>C</v>
      </c>
      <c r="AY41" s="18" t="str">
        <f t="shared" si="18"/>
        <v>2.0</v>
      </c>
      <c r="AZ41" s="79">
        <v>24</v>
      </c>
      <c r="BA41" s="16">
        <f t="shared" si="95"/>
        <v>96</v>
      </c>
      <c r="BB41" s="18" t="str">
        <f t="shared" si="96"/>
        <v>A+</v>
      </c>
      <c r="BC41" s="18" t="str">
        <f t="shared" si="97"/>
        <v>4.0</v>
      </c>
      <c r="BD41" s="24">
        <f t="shared" si="98"/>
        <v>56</v>
      </c>
      <c r="BE41" s="21">
        <f t="shared" si="99"/>
        <v>56.000000000000007</v>
      </c>
      <c r="BF41" s="22" t="str">
        <f t="shared" si="100"/>
        <v>C+</v>
      </c>
      <c r="BG41" s="18" t="str">
        <f t="shared" si="101"/>
        <v>2.4</v>
      </c>
      <c r="BH41">
        <v>43</v>
      </c>
      <c r="BI41" s="23">
        <f t="shared" si="57"/>
        <v>57.333333333333336</v>
      </c>
      <c r="BJ41" s="18" t="str">
        <f t="shared" si="23"/>
        <v>C+</v>
      </c>
      <c r="BK41" s="18" t="str">
        <f t="shared" si="24"/>
        <v>2.4</v>
      </c>
      <c r="BL41" s="79">
        <v>24</v>
      </c>
      <c r="BM41" s="19">
        <f t="shared" si="102"/>
        <v>96</v>
      </c>
      <c r="BN41" s="18" t="str">
        <f t="shared" si="103"/>
        <v>A+</v>
      </c>
      <c r="BO41" s="18" t="str">
        <f t="shared" si="104"/>
        <v>4.0</v>
      </c>
      <c r="BP41" s="21">
        <f t="shared" si="71"/>
        <v>67</v>
      </c>
      <c r="BQ41" s="21">
        <f t="shared" si="59"/>
        <v>67</v>
      </c>
      <c r="BR41" s="22" t="str">
        <f t="shared" si="60"/>
        <v>B</v>
      </c>
      <c r="BS41" s="18" t="str">
        <f t="shared" si="27"/>
        <v>2.8</v>
      </c>
      <c r="BT41">
        <v>54</v>
      </c>
      <c r="BU41" s="23">
        <f t="shared" si="61"/>
        <v>54</v>
      </c>
      <c r="BV41" s="18" t="str">
        <f t="shared" si="28"/>
        <v>C+</v>
      </c>
      <c r="BW41" s="18" t="str">
        <f t="shared" si="62"/>
        <v>2.4</v>
      </c>
      <c r="BX41" s="16"/>
      <c r="BY41" s="19"/>
      <c r="BZ41" s="20"/>
      <c r="CA41" s="20"/>
      <c r="CB41" s="25">
        <f t="shared" si="75"/>
        <v>54</v>
      </c>
      <c r="CC41" s="21">
        <f t="shared" si="63"/>
        <v>54</v>
      </c>
      <c r="CD41" s="22" t="str">
        <f t="shared" si="64"/>
        <v>C+</v>
      </c>
      <c r="CE41" s="18" t="str">
        <f t="shared" si="31"/>
        <v>2.4</v>
      </c>
      <c r="CF41">
        <v>26</v>
      </c>
      <c r="CG41" s="23">
        <f t="shared" si="76"/>
        <v>34.666666666666671</v>
      </c>
      <c r="CH41" s="18" t="str">
        <f t="shared" si="32"/>
        <v>D+</v>
      </c>
      <c r="CI41" s="18" t="str">
        <f t="shared" si="33"/>
        <v>1.6</v>
      </c>
      <c r="CJ41" s="79">
        <v>25</v>
      </c>
      <c r="CK41" s="19">
        <f t="shared" si="105"/>
        <v>100</v>
      </c>
      <c r="CL41" s="18" t="str">
        <f t="shared" si="106"/>
        <v>A+</v>
      </c>
      <c r="CM41" s="18" t="str">
        <f t="shared" si="107"/>
        <v>4.0</v>
      </c>
      <c r="CN41" s="21">
        <f t="shared" si="78"/>
        <v>51</v>
      </c>
      <c r="CO41" s="21">
        <f t="shared" si="65"/>
        <v>51</v>
      </c>
      <c r="CP41" s="22" t="str">
        <f t="shared" si="66"/>
        <v>C+</v>
      </c>
      <c r="CQ41" s="18" t="str">
        <f t="shared" si="36"/>
        <v>2.4</v>
      </c>
      <c r="CR41" s="26">
        <f t="shared" ref="CR41:CR79" si="109">P41+AB41+AF41+AR41+BD41+BP41+CB41+CN41</f>
        <v>427</v>
      </c>
      <c r="CS41" s="26">
        <f t="shared" si="67"/>
        <v>53.374999999999993</v>
      </c>
      <c r="CT41" s="27" t="str">
        <f t="shared" si="38"/>
        <v>C+</v>
      </c>
      <c r="CU41" s="28">
        <f t="shared" ref="CU41:CU79" si="110">(S41*4+AE41*4+AI41*4+AU41*4+BG41*4+BS41*4+CE41*4+CQ41*4)/32</f>
        <v>2.2999999999999998</v>
      </c>
      <c r="CV41" s="1"/>
      <c r="CW41" s="1"/>
      <c r="CX41" s="1"/>
      <c r="CY41" s="1"/>
      <c r="DD41" s="1"/>
      <c r="DE41" s="1"/>
      <c r="DF41" s="1"/>
      <c r="DG41" s="1"/>
    </row>
    <row r="42" spans="1:111" ht="15.75" x14ac:dyDescent="0.25">
      <c r="A42" s="13">
        <v>34</v>
      </c>
      <c r="B42" s="68">
        <v>751704034</v>
      </c>
      <c r="C42" s="68" t="s">
        <v>178</v>
      </c>
      <c r="D42" s="30" t="s">
        <v>179</v>
      </c>
      <c r="E42" s="30" t="s">
        <v>180</v>
      </c>
      <c r="F42" s="31" t="s">
        <v>181</v>
      </c>
      <c r="G42" s="30"/>
      <c r="H42">
        <v>51</v>
      </c>
      <c r="I42" s="17">
        <f t="shared" si="40"/>
        <v>68</v>
      </c>
      <c r="J42" s="18" t="str">
        <f t="shared" si="0"/>
        <v>B</v>
      </c>
      <c r="K42" s="18" t="str">
        <f t="shared" si="1"/>
        <v>2.8</v>
      </c>
      <c r="L42" s="79">
        <v>25</v>
      </c>
      <c r="M42" s="16">
        <f t="shared" si="83"/>
        <v>100</v>
      </c>
      <c r="N42" s="18" t="str">
        <f t="shared" si="84"/>
        <v>A+</v>
      </c>
      <c r="O42" s="18" t="str">
        <f t="shared" si="85"/>
        <v>4.0</v>
      </c>
      <c r="P42" s="21">
        <f t="shared" si="86"/>
        <v>76</v>
      </c>
      <c r="Q42" s="21">
        <f t="shared" si="87"/>
        <v>76</v>
      </c>
      <c r="R42" s="22" t="str">
        <f t="shared" si="88"/>
        <v>B+</v>
      </c>
      <c r="S42" s="18" t="str">
        <f t="shared" si="4"/>
        <v>3.2</v>
      </c>
      <c r="T42">
        <v>35</v>
      </c>
      <c r="U42" s="23">
        <f t="shared" si="44"/>
        <v>46.666666666666664</v>
      </c>
      <c r="V42" s="18" t="str">
        <f t="shared" si="5"/>
        <v>C</v>
      </c>
      <c r="W42" s="18" t="str">
        <f t="shared" si="6"/>
        <v>2.0</v>
      </c>
      <c r="X42" s="79">
        <v>25</v>
      </c>
      <c r="Y42" s="16">
        <f t="shared" si="89"/>
        <v>100</v>
      </c>
      <c r="Z42" s="18" t="str">
        <f t="shared" si="90"/>
        <v>A+</v>
      </c>
      <c r="AA42" s="18" t="str">
        <f t="shared" si="91"/>
        <v>4.0</v>
      </c>
      <c r="AB42" s="21">
        <f t="shared" si="69"/>
        <v>60</v>
      </c>
      <c r="AC42" s="21">
        <f t="shared" si="46"/>
        <v>60</v>
      </c>
      <c r="AD42" s="22" t="str">
        <f t="shared" si="47"/>
        <v>B</v>
      </c>
      <c r="AE42" s="18" t="str">
        <f t="shared" si="9"/>
        <v>2.8</v>
      </c>
      <c r="AF42">
        <v>54</v>
      </c>
      <c r="AG42" s="16">
        <f t="shared" si="48"/>
        <v>54</v>
      </c>
      <c r="AH42" s="22" t="str">
        <f t="shared" si="49"/>
        <v>C+</v>
      </c>
      <c r="AI42" s="18" t="str">
        <f t="shared" si="10"/>
        <v>2.4</v>
      </c>
      <c r="AJ42">
        <v>55</v>
      </c>
      <c r="AK42" s="23">
        <f t="shared" si="50"/>
        <v>73.333333333333329</v>
      </c>
      <c r="AL42" s="18" t="str">
        <f t="shared" si="11"/>
        <v>B+</v>
      </c>
      <c r="AM42" s="18" t="str">
        <f t="shared" si="12"/>
        <v>3.2</v>
      </c>
      <c r="AN42" s="79">
        <v>25</v>
      </c>
      <c r="AO42" s="16">
        <f t="shared" si="92"/>
        <v>100</v>
      </c>
      <c r="AP42" s="18" t="str">
        <f t="shared" si="93"/>
        <v>A+</v>
      </c>
      <c r="AQ42" s="18" t="str">
        <f t="shared" si="94"/>
        <v>4.0</v>
      </c>
      <c r="AR42" s="21">
        <f t="shared" si="70"/>
        <v>80</v>
      </c>
      <c r="AS42" s="21">
        <f t="shared" si="52"/>
        <v>80</v>
      </c>
      <c r="AT42" s="22" t="str">
        <f t="shared" si="53"/>
        <v>A</v>
      </c>
      <c r="AU42" s="18" t="str">
        <f t="shared" si="15"/>
        <v>3.6</v>
      </c>
      <c r="AV42">
        <v>35</v>
      </c>
      <c r="AW42" s="23">
        <f t="shared" si="108"/>
        <v>46.666666666666664</v>
      </c>
      <c r="AX42" s="18" t="str">
        <f t="shared" si="17"/>
        <v>C</v>
      </c>
      <c r="AY42" s="18" t="str">
        <f t="shared" si="18"/>
        <v>2.0</v>
      </c>
      <c r="AZ42" s="79">
        <v>24</v>
      </c>
      <c r="BA42" s="16">
        <f t="shared" si="95"/>
        <v>96</v>
      </c>
      <c r="BB42" s="18" t="str">
        <f t="shared" si="96"/>
        <v>A+</v>
      </c>
      <c r="BC42" s="18" t="str">
        <f t="shared" si="97"/>
        <v>4.0</v>
      </c>
      <c r="BD42" s="24">
        <f t="shared" si="98"/>
        <v>59</v>
      </c>
      <c r="BE42" s="21">
        <f t="shared" si="99"/>
        <v>59</v>
      </c>
      <c r="BF42" s="22" t="str">
        <f t="shared" si="100"/>
        <v>C+</v>
      </c>
      <c r="BG42" s="18" t="str">
        <f t="shared" si="101"/>
        <v>2.4</v>
      </c>
      <c r="BH42">
        <v>42</v>
      </c>
      <c r="BI42" s="23">
        <f t="shared" si="57"/>
        <v>56.000000000000007</v>
      </c>
      <c r="BJ42" s="18" t="str">
        <f t="shared" si="23"/>
        <v>C+</v>
      </c>
      <c r="BK42" s="18" t="str">
        <f t="shared" si="24"/>
        <v>2.4</v>
      </c>
      <c r="BL42" s="79">
        <v>24</v>
      </c>
      <c r="BM42" s="19">
        <f t="shared" si="102"/>
        <v>96</v>
      </c>
      <c r="BN42" s="18" t="str">
        <f t="shared" si="103"/>
        <v>A+</v>
      </c>
      <c r="BO42" s="18" t="str">
        <f t="shared" si="104"/>
        <v>4.0</v>
      </c>
      <c r="BP42" s="21">
        <f t="shared" si="71"/>
        <v>66</v>
      </c>
      <c r="BQ42" s="21">
        <f t="shared" si="59"/>
        <v>66</v>
      </c>
      <c r="BR42" s="22" t="str">
        <f t="shared" si="60"/>
        <v>B</v>
      </c>
      <c r="BS42" s="18" t="str">
        <f t="shared" si="27"/>
        <v>2.8</v>
      </c>
      <c r="BT42">
        <v>80</v>
      </c>
      <c r="BU42" s="23">
        <f t="shared" si="61"/>
        <v>80</v>
      </c>
      <c r="BV42" s="18" t="str">
        <f t="shared" si="28"/>
        <v>A</v>
      </c>
      <c r="BW42" s="18" t="str">
        <f t="shared" si="62"/>
        <v>3.6</v>
      </c>
      <c r="BX42" s="16"/>
      <c r="BY42" s="19"/>
      <c r="BZ42" s="20"/>
      <c r="CA42" s="20"/>
      <c r="CB42" s="25">
        <f t="shared" si="75"/>
        <v>80</v>
      </c>
      <c r="CC42" s="21">
        <f t="shared" si="63"/>
        <v>80</v>
      </c>
      <c r="CD42" s="22" t="str">
        <f t="shared" si="64"/>
        <v>A</v>
      </c>
      <c r="CE42" s="18" t="str">
        <f t="shared" si="31"/>
        <v>3.6</v>
      </c>
      <c r="CF42">
        <v>30</v>
      </c>
      <c r="CG42" s="23">
        <f>CF42/50*100</f>
        <v>60</v>
      </c>
      <c r="CH42" s="18" t="str">
        <f t="shared" ref="CH42:CH79" si="111">IF(CG42&gt;=90,"A+",IF(CG42&gt;=80,"A",IF(CG42&gt;=70,"B+",IF(CG42&gt;=60,"B",IF(CG42&gt;=50,"C+",IF(CG42&gt;=40,"C",IF(CG42&gt;=30,"D+",IF(CG42&gt;=20,"D",IF(CG42&gt;0,"E","-")))))))))</f>
        <v>B</v>
      </c>
      <c r="CI42" s="18" t="str">
        <f t="shared" ref="CI42:CI79" si="112">IF(CG42&gt;=90,"4.0",IF(CG42&gt;=80,"3.6",IF(CG42&gt;=70,"3.2",IF(CG42&gt;=60,"2.8",IF(CG42&gt;=50,"2.4",IF(CG42&gt;=40,"2.0",IF(CG42&gt;=30,"1.6",IF(CG42&gt;=20,"1.2",IF(CG42&gt;0,"0.8","-")))))))))</f>
        <v>2.8</v>
      </c>
      <c r="CJ42" s="79">
        <v>48</v>
      </c>
      <c r="CK42" s="19">
        <f>CJ42/50*100</f>
        <v>96</v>
      </c>
      <c r="CL42" s="18" t="str">
        <f t="shared" si="106"/>
        <v>A+</v>
      </c>
      <c r="CM42" s="18" t="str">
        <f t="shared" si="107"/>
        <v>4.0</v>
      </c>
      <c r="CN42" s="21">
        <f t="shared" si="78"/>
        <v>78</v>
      </c>
      <c r="CO42" s="21">
        <f t="shared" si="65"/>
        <v>78</v>
      </c>
      <c r="CP42" s="22" t="str">
        <f t="shared" si="66"/>
        <v>B+</v>
      </c>
      <c r="CQ42" s="18" t="str">
        <f t="shared" si="36"/>
        <v>3.2</v>
      </c>
      <c r="CR42" s="26">
        <f t="shared" si="109"/>
        <v>553</v>
      </c>
      <c r="CS42" s="26">
        <f t="shared" si="67"/>
        <v>69.125</v>
      </c>
      <c r="CT42" s="27" t="str">
        <f t="shared" si="38"/>
        <v>B</v>
      </c>
      <c r="CU42" s="28">
        <f t="shared" si="110"/>
        <v>3</v>
      </c>
      <c r="CV42" s="1"/>
      <c r="CW42" s="1"/>
      <c r="CX42" s="1"/>
      <c r="CY42" s="1"/>
      <c r="DD42" s="1"/>
      <c r="DE42" s="1"/>
      <c r="DF42" s="1"/>
      <c r="DG42" s="1"/>
    </row>
    <row r="43" spans="1:111" ht="15.75" x14ac:dyDescent="0.25">
      <c r="A43" s="13">
        <v>35</v>
      </c>
      <c r="B43" s="68">
        <v>751704035</v>
      </c>
      <c r="C43" s="68" t="s">
        <v>182</v>
      </c>
      <c r="D43" s="30" t="s">
        <v>183</v>
      </c>
      <c r="E43" s="30" t="s">
        <v>184</v>
      </c>
      <c r="F43" s="31" t="s">
        <v>157</v>
      </c>
      <c r="G43" s="30"/>
      <c r="H43">
        <v>39</v>
      </c>
      <c r="I43" s="17">
        <f t="shared" si="40"/>
        <v>52</v>
      </c>
      <c r="J43" s="18" t="str">
        <f t="shared" si="0"/>
        <v>C+</v>
      </c>
      <c r="K43" s="18" t="str">
        <f t="shared" si="1"/>
        <v>2.4</v>
      </c>
      <c r="L43" s="79">
        <v>25</v>
      </c>
      <c r="M43" s="16">
        <f t="shared" si="83"/>
        <v>100</v>
      </c>
      <c r="N43" s="18" t="str">
        <f t="shared" si="84"/>
        <v>A+</v>
      </c>
      <c r="O43" s="18" t="str">
        <f t="shared" si="85"/>
        <v>4.0</v>
      </c>
      <c r="P43" s="21">
        <f t="shared" si="86"/>
        <v>64</v>
      </c>
      <c r="Q43" s="21">
        <f t="shared" si="87"/>
        <v>64</v>
      </c>
      <c r="R43" s="22" t="str">
        <f t="shared" si="88"/>
        <v>B</v>
      </c>
      <c r="S43" s="18" t="str">
        <f t="shared" si="4"/>
        <v>2.8</v>
      </c>
      <c r="T43">
        <v>16</v>
      </c>
      <c r="U43" s="23">
        <f t="shared" si="44"/>
        <v>21.333333333333336</v>
      </c>
      <c r="V43" s="18" t="str">
        <f t="shared" si="5"/>
        <v>D</v>
      </c>
      <c r="W43" s="18" t="str">
        <f t="shared" si="6"/>
        <v>1.2</v>
      </c>
      <c r="X43" s="79">
        <v>24</v>
      </c>
      <c r="Y43" s="16">
        <f t="shared" si="89"/>
        <v>96</v>
      </c>
      <c r="Z43" s="18" t="str">
        <f t="shared" si="90"/>
        <v>A+</v>
      </c>
      <c r="AA43" s="18" t="str">
        <f t="shared" si="91"/>
        <v>4.0</v>
      </c>
      <c r="AB43" s="21">
        <f t="shared" si="69"/>
        <v>40</v>
      </c>
      <c r="AC43" s="21">
        <f t="shared" si="46"/>
        <v>40</v>
      </c>
      <c r="AD43" s="22" t="str">
        <f t="shared" si="47"/>
        <v>C</v>
      </c>
      <c r="AE43" s="18" t="str">
        <f t="shared" si="9"/>
        <v>2.0</v>
      </c>
      <c r="AF43">
        <v>5</v>
      </c>
      <c r="AG43" s="16">
        <f t="shared" si="48"/>
        <v>5</v>
      </c>
      <c r="AH43" s="22" t="str">
        <f t="shared" si="49"/>
        <v>E</v>
      </c>
      <c r="AI43" s="18" t="str">
        <f t="shared" si="10"/>
        <v>0.8</v>
      </c>
      <c r="AJ43">
        <v>25</v>
      </c>
      <c r="AK43" s="23">
        <f t="shared" si="50"/>
        <v>33.333333333333329</v>
      </c>
      <c r="AL43" s="18" t="str">
        <f t="shared" si="11"/>
        <v>D+</v>
      </c>
      <c r="AM43" s="18" t="str">
        <f t="shared" si="12"/>
        <v>1.6</v>
      </c>
      <c r="AN43" s="79">
        <v>23</v>
      </c>
      <c r="AO43" s="16">
        <f t="shared" si="92"/>
        <v>92</v>
      </c>
      <c r="AP43" s="18" t="str">
        <f t="shared" si="93"/>
        <v>A+</v>
      </c>
      <c r="AQ43" s="18" t="str">
        <f t="shared" si="94"/>
        <v>4.0</v>
      </c>
      <c r="AR43" s="21">
        <f t="shared" si="70"/>
        <v>48</v>
      </c>
      <c r="AS43" s="21">
        <f t="shared" si="52"/>
        <v>48</v>
      </c>
      <c r="AT43" s="22" t="str">
        <f t="shared" si="53"/>
        <v>C</v>
      </c>
      <c r="AU43" s="18" t="str">
        <f t="shared" si="15"/>
        <v>2.0</v>
      </c>
      <c r="AV43">
        <v>27</v>
      </c>
      <c r="AW43" s="23">
        <f t="shared" si="108"/>
        <v>36</v>
      </c>
      <c r="AX43" s="18" t="str">
        <f t="shared" si="17"/>
        <v>D+</v>
      </c>
      <c r="AY43" s="18" t="str">
        <f t="shared" si="18"/>
        <v>1.6</v>
      </c>
      <c r="AZ43" s="79">
        <v>24</v>
      </c>
      <c r="BA43" s="16">
        <f t="shared" si="95"/>
        <v>96</v>
      </c>
      <c r="BB43" s="18" t="str">
        <f t="shared" si="96"/>
        <v>A+</v>
      </c>
      <c r="BC43" s="18" t="str">
        <f t="shared" si="97"/>
        <v>4.0</v>
      </c>
      <c r="BD43" s="24">
        <f t="shared" si="98"/>
        <v>51</v>
      </c>
      <c r="BE43" s="21">
        <f t="shared" si="99"/>
        <v>51</v>
      </c>
      <c r="BF43" s="22" t="str">
        <f t="shared" si="100"/>
        <v>C+</v>
      </c>
      <c r="BG43" s="18" t="str">
        <f t="shared" si="101"/>
        <v>2.4</v>
      </c>
      <c r="BH43">
        <v>46</v>
      </c>
      <c r="BI43" s="23">
        <f t="shared" si="57"/>
        <v>61.333333333333329</v>
      </c>
      <c r="BJ43" s="18" t="str">
        <f t="shared" si="23"/>
        <v>B</v>
      </c>
      <c r="BK43" s="18" t="str">
        <f t="shared" si="24"/>
        <v>2.8</v>
      </c>
      <c r="BL43" s="79">
        <v>24</v>
      </c>
      <c r="BM43" s="19">
        <f t="shared" si="102"/>
        <v>96</v>
      </c>
      <c r="BN43" s="18" t="str">
        <f t="shared" si="103"/>
        <v>A+</v>
      </c>
      <c r="BO43" s="18" t="str">
        <f t="shared" si="104"/>
        <v>4.0</v>
      </c>
      <c r="BP43" s="21">
        <f t="shared" si="71"/>
        <v>70</v>
      </c>
      <c r="BQ43" s="21">
        <f t="shared" si="59"/>
        <v>70</v>
      </c>
      <c r="BR43" s="22" t="str">
        <f t="shared" si="60"/>
        <v>B+</v>
      </c>
      <c r="BS43" s="18" t="str">
        <f t="shared" si="27"/>
        <v>3.2</v>
      </c>
      <c r="BT43">
        <v>46</v>
      </c>
      <c r="BU43" s="23">
        <f t="shared" si="61"/>
        <v>46</v>
      </c>
      <c r="BV43" s="18" t="str">
        <f t="shared" si="28"/>
        <v>C</v>
      </c>
      <c r="BW43" s="18" t="str">
        <f t="shared" si="62"/>
        <v>2.0</v>
      </c>
      <c r="BX43" s="16"/>
      <c r="BY43" s="19"/>
      <c r="BZ43" s="20"/>
      <c r="CA43" s="20"/>
      <c r="CB43" s="25">
        <f t="shared" si="75"/>
        <v>46</v>
      </c>
      <c r="CC43" s="21">
        <f t="shared" si="63"/>
        <v>46</v>
      </c>
      <c r="CD43" s="22" t="str">
        <f t="shared" si="64"/>
        <v>C</v>
      </c>
      <c r="CE43" s="18" t="str">
        <f t="shared" si="31"/>
        <v>2.0</v>
      </c>
      <c r="CF43">
        <v>11</v>
      </c>
      <c r="CG43" s="23">
        <f t="shared" ref="CG43:CG47" si="113">CF43/50*100</f>
        <v>22</v>
      </c>
      <c r="CH43" s="18" t="str">
        <f t="shared" si="111"/>
        <v>D</v>
      </c>
      <c r="CI43" s="18" t="str">
        <f t="shared" si="112"/>
        <v>1.2</v>
      </c>
      <c r="CJ43" s="79">
        <v>47</v>
      </c>
      <c r="CK43" s="19">
        <f t="shared" ref="CK43:CK47" si="114">CJ43/50*100</f>
        <v>94</v>
      </c>
      <c r="CL43" s="18" t="str">
        <f t="shared" si="106"/>
        <v>A+</v>
      </c>
      <c r="CM43" s="18" t="str">
        <f t="shared" si="107"/>
        <v>4.0</v>
      </c>
      <c r="CN43" s="21">
        <f t="shared" si="78"/>
        <v>58</v>
      </c>
      <c r="CO43" s="21">
        <f t="shared" si="65"/>
        <v>57.999999999999993</v>
      </c>
      <c r="CP43" s="22" t="str">
        <f t="shared" si="66"/>
        <v>C+</v>
      </c>
      <c r="CQ43" s="18" t="str">
        <f t="shared" si="36"/>
        <v>2.4</v>
      </c>
      <c r="CR43" s="26">
        <f t="shared" si="109"/>
        <v>382</v>
      </c>
      <c r="CS43" s="26">
        <f t="shared" si="67"/>
        <v>47.75</v>
      </c>
      <c r="CT43" s="27" t="str">
        <f t="shared" si="38"/>
        <v>C</v>
      </c>
      <c r="CU43" s="28">
        <f t="shared" si="110"/>
        <v>2.1999999999999997</v>
      </c>
      <c r="CV43" s="1"/>
      <c r="CW43" s="1"/>
      <c r="CX43" s="1"/>
      <c r="CY43" s="1"/>
      <c r="DD43" s="1"/>
      <c r="DE43" s="1"/>
      <c r="DF43" s="1"/>
      <c r="DG43" s="1"/>
    </row>
    <row r="44" spans="1:111" ht="15.75" x14ac:dyDescent="0.25">
      <c r="A44" s="29">
        <v>36</v>
      </c>
      <c r="B44" s="68">
        <v>751704036</v>
      </c>
      <c r="C44" s="68" t="s">
        <v>185</v>
      </c>
      <c r="D44" s="30" t="s">
        <v>186</v>
      </c>
      <c r="E44" s="30" t="s">
        <v>187</v>
      </c>
      <c r="F44" s="31" t="s">
        <v>188</v>
      </c>
      <c r="G44" s="30"/>
      <c r="H44">
        <v>44</v>
      </c>
      <c r="I44" s="17">
        <f t="shared" si="40"/>
        <v>58.666666666666664</v>
      </c>
      <c r="J44" s="18" t="str">
        <f t="shared" si="0"/>
        <v>C+</v>
      </c>
      <c r="K44" s="18" t="str">
        <f t="shared" si="1"/>
        <v>2.4</v>
      </c>
      <c r="L44" s="79">
        <v>25</v>
      </c>
      <c r="M44" s="16">
        <f t="shared" si="83"/>
        <v>100</v>
      </c>
      <c r="N44" s="18" t="str">
        <f t="shared" si="84"/>
        <v>A+</v>
      </c>
      <c r="O44" s="18" t="str">
        <f t="shared" si="85"/>
        <v>4.0</v>
      </c>
      <c r="P44" s="21">
        <f t="shared" si="86"/>
        <v>69</v>
      </c>
      <c r="Q44" s="21">
        <f t="shared" si="87"/>
        <v>69</v>
      </c>
      <c r="R44" s="22" t="str">
        <f t="shared" si="88"/>
        <v>B</v>
      </c>
      <c r="S44" s="18" t="str">
        <f t="shared" si="4"/>
        <v>2.8</v>
      </c>
      <c r="T44">
        <v>23</v>
      </c>
      <c r="U44" s="23">
        <f t="shared" si="44"/>
        <v>30.666666666666664</v>
      </c>
      <c r="V44" s="18" t="str">
        <f t="shared" si="5"/>
        <v>D+</v>
      </c>
      <c r="W44" s="18" t="str">
        <f t="shared" si="6"/>
        <v>1.6</v>
      </c>
      <c r="X44" s="79">
        <v>24</v>
      </c>
      <c r="Y44" s="16">
        <f t="shared" si="89"/>
        <v>96</v>
      </c>
      <c r="Z44" s="18" t="str">
        <f t="shared" si="90"/>
        <v>A+</v>
      </c>
      <c r="AA44" s="18" t="str">
        <f t="shared" si="91"/>
        <v>4.0</v>
      </c>
      <c r="AB44" s="21">
        <f t="shared" si="69"/>
        <v>47</v>
      </c>
      <c r="AC44" s="21">
        <f t="shared" si="46"/>
        <v>47</v>
      </c>
      <c r="AD44" s="22" t="str">
        <f t="shared" si="47"/>
        <v>C</v>
      </c>
      <c r="AE44" s="18" t="str">
        <f t="shared" si="9"/>
        <v>2.0</v>
      </c>
      <c r="AF44">
        <v>1</v>
      </c>
      <c r="AG44" s="16">
        <f t="shared" si="48"/>
        <v>1</v>
      </c>
      <c r="AH44" s="22" t="str">
        <f t="shared" si="49"/>
        <v>E</v>
      </c>
      <c r="AI44" s="18" t="str">
        <f t="shared" si="10"/>
        <v>0.8</v>
      </c>
      <c r="AJ44">
        <v>16</v>
      </c>
      <c r="AK44" s="23">
        <f t="shared" si="50"/>
        <v>21.333333333333336</v>
      </c>
      <c r="AL44" s="18" t="str">
        <f t="shared" si="11"/>
        <v>D</v>
      </c>
      <c r="AM44" s="18" t="str">
        <f t="shared" si="12"/>
        <v>1.2</v>
      </c>
      <c r="AN44" s="79">
        <v>25</v>
      </c>
      <c r="AO44" s="16">
        <f t="shared" si="92"/>
        <v>100</v>
      </c>
      <c r="AP44" s="18" t="str">
        <f t="shared" si="93"/>
        <v>A+</v>
      </c>
      <c r="AQ44" s="18" t="str">
        <f t="shared" si="94"/>
        <v>4.0</v>
      </c>
      <c r="AR44" s="21">
        <f t="shared" si="70"/>
        <v>41</v>
      </c>
      <c r="AS44" s="21">
        <f t="shared" si="52"/>
        <v>41</v>
      </c>
      <c r="AT44" s="22" t="str">
        <f t="shared" si="53"/>
        <v>C</v>
      </c>
      <c r="AU44" s="18" t="str">
        <f t="shared" si="15"/>
        <v>2.0</v>
      </c>
      <c r="AV44">
        <v>26</v>
      </c>
      <c r="AW44" s="23">
        <f t="shared" si="108"/>
        <v>34.666666666666671</v>
      </c>
      <c r="AX44" s="18" t="str">
        <f t="shared" si="17"/>
        <v>D+</v>
      </c>
      <c r="AY44" s="18" t="str">
        <f t="shared" si="18"/>
        <v>1.6</v>
      </c>
      <c r="AZ44" s="79">
        <v>25</v>
      </c>
      <c r="BA44" s="16">
        <f t="shared" si="95"/>
        <v>100</v>
      </c>
      <c r="BB44" s="18" t="str">
        <f t="shared" si="96"/>
        <v>A+</v>
      </c>
      <c r="BC44" s="18" t="str">
        <f t="shared" si="97"/>
        <v>4.0</v>
      </c>
      <c r="BD44" s="24">
        <f t="shared" si="98"/>
        <v>51</v>
      </c>
      <c r="BE44" s="21">
        <f t="shared" si="99"/>
        <v>51</v>
      </c>
      <c r="BF44" s="22" t="str">
        <f t="shared" si="100"/>
        <v>C+</v>
      </c>
      <c r="BG44" s="18" t="str">
        <f t="shared" si="101"/>
        <v>2.4</v>
      </c>
      <c r="BH44">
        <v>44</v>
      </c>
      <c r="BI44" s="23">
        <f t="shared" si="57"/>
        <v>58.666666666666664</v>
      </c>
      <c r="BJ44" s="18" t="str">
        <f t="shared" si="23"/>
        <v>C+</v>
      </c>
      <c r="BK44" s="18" t="str">
        <f t="shared" si="24"/>
        <v>2.4</v>
      </c>
      <c r="BL44" s="79">
        <v>23</v>
      </c>
      <c r="BM44" s="19">
        <f t="shared" si="102"/>
        <v>92</v>
      </c>
      <c r="BN44" s="18" t="str">
        <f t="shared" si="103"/>
        <v>A+</v>
      </c>
      <c r="BO44" s="18" t="str">
        <f t="shared" si="104"/>
        <v>4.0</v>
      </c>
      <c r="BP44" s="21">
        <f t="shared" si="71"/>
        <v>67</v>
      </c>
      <c r="BQ44" s="21">
        <f t="shared" si="59"/>
        <v>67</v>
      </c>
      <c r="BR44" s="22" t="str">
        <f t="shared" si="60"/>
        <v>B</v>
      </c>
      <c r="BS44" s="18" t="str">
        <f t="shared" si="27"/>
        <v>2.8</v>
      </c>
      <c r="BT44">
        <v>31</v>
      </c>
      <c r="BU44" s="23">
        <f t="shared" si="61"/>
        <v>31</v>
      </c>
      <c r="BV44" s="18" t="str">
        <f t="shared" si="28"/>
        <v>D+</v>
      </c>
      <c r="BW44" s="18" t="str">
        <f t="shared" si="62"/>
        <v>1.6</v>
      </c>
      <c r="BX44" s="16"/>
      <c r="BY44" s="19"/>
      <c r="BZ44" s="20"/>
      <c r="CA44" s="20"/>
      <c r="CB44" s="25">
        <f t="shared" si="75"/>
        <v>31</v>
      </c>
      <c r="CC44" s="21">
        <f t="shared" si="63"/>
        <v>31</v>
      </c>
      <c r="CD44" s="22" t="str">
        <f t="shared" si="64"/>
        <v>D+</v>
      </c>
      <c r="CE44" s="18" t="str">
        <f t="shared" si="31"/>
        <v>1.6</v>
      </c>
      <c r="CF44">
        <v>17</v>
      </c>
      <c r="CG44" s="23">
        <f t="shared" si="113"/>
        <v>34</v>
      </c>
      <c r="CH44" s="18" t="str">
        <f t="shared" si="111"/>
        <v>D+</v>
      </c>
      <c r="CI44" s="18" t="str">
        <f t="shared" si="112"/>
        <v>1.6</v>
      </c>
      <c r="CJ44" s="79">
        <v>49</v>
      </c>
      <c r="CK44" s="19">
        <f t="shared" si="114"/>
        <v>98</v>
      </c>
      <c r="CL44" s="18" t="str">
        <f t="shared" si="106"/>
        <v>A+</v>
      </c>
      <c r="CM44" s="18" t="str">
        <f t="shared" si="107"/>
        <v>4.0</v>
      </c>
      <c r="CN44" s="21">
        <f t="shared" si="78"/>
        <v>66</v>
      </c>
      <c r="CO44" s="21">
        <f t="shared" si="65"/>
        <v>66</v>
      </c>
      <c r="CP44" s="22" t="str">
        <f t="shared" si="66"/>
        <v>B</v>
      </c>
      <c r="CQ44" s="18" t="str">
        <f t="shared" si="36"/>
        <v>2.8</v>
      </c>
      <c r="CR44" s="26">
        <f t="shared" si="109"/>
        <v>373</v>
      </c>
      <c r="CS44" s="26">
        <f t="shared" si="67"/>
        <v>46.625</v>
      </c>
      <c r="CT44" s="27" t="str">
        <f t="shared" si="38"/>
        <v>C</v>
      </c>
      <c r="CU44" s="28">
        <f t="shared" si="110"/>
        <v>2.15</v>
      </c>
      <c r="CV44" s="1"/>
      <c r="CW44" s="1"/>
      <c r="CX44" s="1"/>
      <c r="CY44" s="1"/>
      <c r="DD44" s="1"/>
      <c r="DE44" s="1"/>
      <c r="DF44" s="1"/>
      <c r="DG44" s="1"/>
    </row>
    <row r="45" spans="1:111" ht="15.75" x14ac:dyDescent="0.25">
      <c r="A45" s="13">
        <v>37</v>
      </c>
      <c r="B45" s="68">
        <v>751704037</v>
      </c>
      <c r="C45" s="68" t="s">
        <v>189</v>
      </c>
      <c r="D45" s="30" t="s">
        <v>190</v>
      </c>
      <c r="E45" s="30" t="s">
        <v>191</v>
      </c>
      <c r="F45" s="31" t="s">
        <v>192</v>
      </c>
      <c r="G45" s="30"/>
      <c r="H45">
        <v>54</v>
      </c>
      <c r="I45" s="17">
        <f t="shared" si="40"/>
        <v>72</v>
      </c>
      <c r="J45" s="18" t="str">
        <f t="shared" si="0"/>
        <v>B+</v>
      </c>
      <c r="K45" s="18" t="str">
        <f t="shared" si="1"/>
        <v>3.2</v>
      </c>
      <c r="L45" s="79">
        <v>25</v>
      </c>
      <c r="M45" s="16">
        <f t="shared" si="83"/>
        <v>100</v>
      </c>
      <c r="N45" s="18" t="str">
        <f t="shared" si="84"/>
        <v>A+</v>
      </c>
      <c r="O45" s="18" t="str">
        <f t="shared" si="85"/>
        <v>4.0</v>
      </c>
      <c r="P45" s="21">
        <f t="shared" si="86"/>
        <v>79</v>
      </c>
      <c r="Q45" s="21">
        <f t="shared" si="87"/>
        <v>79</v>
      </c>
      <c r="R45" s="22" t="str">
        <f t="shared" si="88"/>
        <v>B+</v>
      </c>
      <c r="S45" s="18" t="str">
        <f t="shared" si="4"/>
        <v>3.2</v>
      </c>
      <c r="T45">
        <v>38</v>
      </c>
      <c r="U45" s="23">
        <f t="shared" si="44"/>
        <v>50.666666666666671</v>
      </c>
      <c r="V45" s="18" t="str">
        <f t="shared" si="5"/>
        <v>C+</v>
      </c>
      <c r="W45" s="18" t="str">
        <f t="shared" si="6"/>
        <v>2.4</v>
      </c>
      <c r="X45" s="79">
        <v>24</v>
      </c>
      <c r="Y45" s="16">
        <f t="shared" si="89"/>
        <v>96</v>
      </c>
      <c r="Z45" s="18" t="str">
        <f t="shared" si="90"/>
        <v>A+</v>
      </c>
      <c r="AA45" s="18" t="str">
        <f t="shared" si="91"/>
        <v>4.0</v>
      </c>
      <c r="AB45" s="21">
        <f t="shared" si="69"/>
        <v>62</v>
      </c>
      <c r="AC45" s="21">
        <f t="shared" si="46"/>
        <v>62</v>
      </c>
      <c r="AD45" s="22" t="str">
        <f t="shared" si="47"/>
        <v>B</v>
      </c>
      <c r="AE45" s="18" t="str">
        <f t="shared" si="9"/>
        <v>2.8</v>
      </c>
      <c r="AF45">
        <v>3</v>
      </c>
      <c r="AG45" s="16">
        <f t="shared" si="48"/>
        <v>3</v>
      </c>
      <c r="AH45" s="22" t="str">
        <f t="shared" si="49"/>
        <v>E</v>
      </c>
      <c r="AI45" s="18" t="str">
        <f t="shared" si="10"/>
        <v>0.8</v>
      </c>
      <c r="AJ45">
        <v>19</v>
      </c>
      <c r="AK45" s="23">
        <f t="shared" si="50"/>
        <v>25.333333333333336</v>
      </c>
      <c r="AL45" s="18" t="str">
        <f t="shared" si="11"/>
        <v>D</v>
      </c>
      <c r="AM45" s="18" t="str">
        <f t="shared" si="12"/>
        <v>1.2</v>
      </c>
      <c r="AN45" s="79">
        <v>23</v>
      </c>
      <c r="AO45" s="16">
        <f t="shared" si="92"/>
        <v>92</v>
      </c>
      <c r="AP45" s="18" t="str">
        <f t="shared" si="93"/>
        <v>A+</v>
      </c>
      <c r="AQ45" s="18" t="str">
        <f t="shared" si="94"/>
        <v>4.0</v>
      </c>
      <c r="AR45" s="21">
        <f t="shared" si="70"/>
        <v>42</v>
      </c>
      <c r="AS45" s="21">
        <f t="shared" si="52"/>
        <v>42</v>
      </c>
      <c r="AT45" s="22" t="str">
        <f t="shared" si="53"/>
        <v>C</v>
      </c>
      <c r="AU45" s="18" t="str">
        <f t="shared" si="15"/>
        <v>2.0</v>
      </c>
      <c r="AV45">
        <v>26</v>
      </c>
      <c r="AW45" s="23">
        <f t="shared" si="108"/>
        <v>34.666666666666671</v>
      </c>
      <c r="AX45" s="18" t="str">
        <f t="shared" si="17"/>
        <v>D+</v>
      </c>
      <c r="AY45" s="18" t="str">
        <f t="shared" si="18"/>
        <v>1.6</v>
      </c>
      <c r="AZ45" s="79">
        <v>25</v>
      </c>
      <c r="BA45" s="16">
        <f t="shared" si="95"/>
        <v>100</v>
      </c>
      <c r="BB45" s="18" t="str">
        <f t="shared" si="96"/>
        <v>A+</v>
      </c>
      <c r="BC45" s="18" t="str">
        <f t="shared" si="97"/>
        <v>4.0</v>
      </c>
      <c r="BD45" s="24">
        <f t="shared" si="98"/>
        <v>51</v>
      </c>
      <c r="BE45" s="21">
        <f t="shared" si="99"/>
        <v>51</v>
      </c>
      <c r="BF45" s="22" t="str">
        <f t="shared" si="100"/>
        <v>C+</v>
      </c>
      <c r="BG45" s="18" t="str">
        <f t="shared" si="101"/>
        <v>2.4</v>
      </c>
      <c r="BH45">
        <v>43</v>
      </c>
      <c r="BI45" s="23">
        <f t="shared" si="57"/>
        <v>57.333333333333336</v>
      </c>
      <c r="BJ45" s="18" t="str">
        <f t="shared" si="23"/>
        <v>C+</v>
      </c>
      <c r="BK45" s="18" t="str">
        <f t="shared" si="24"/>
        <v>2.4</v>
      </c>
      <c r="BL45" s="79">
        <v>25</v>
      </c>
      <c r="BM45" s="19">
        <f t="shared" si="102"/>
        <v>100</v>
      </c>
      <c r="BN45" s="18" t="str">
        <f t="shared" si="103"/>
        <v>A+</v>
      </c>
      <c r="BO45" s="18" t="str">
        <f t="shared" si="104"/>
        <v>4.0</v>
      </c>
      <c r="BP45" s="21">
        <f t="shared" si="71"/>
        <v>68</v>
      </c>
      <c r="BQ45" s="21">
        <f t="shared" si="59"/>
        <v>68</v>
      </c>
      <c r="BR45" s="22" t="str">
        <f t="shared" si="60"/>
        <v>B</v>
      </c>
      <c r="BS45" s="18" t="str">
        <f t="shared" si="27"/>
        <v>2.8</v>
      </c>
      <c r="BT45">
        <v>37</v>
      </c>
      <c r="BU45" s="23">
        <f t="shared" si="61"/>
        <v>37</v>
      </c>
      <c r="BV45" s="18" t="str">
        <f t="shared" si="28"/>
        <v>D+</v>
      </c>
      <c r="BW45" s="18" t="str">
        <f t="shared" si="62"/>
        <v>1.6</v>
      </c>
      <c r="BX45" s="16"/>
      <c r="BY45" s="19"/>
      <c r="BZ45" s="20"/>
      <c r="CA45" s="20"/>
      <c r="CB45" s="25">
        <f t="shared" si="75"/>
        <v>37</v>
      </c>
      <c r="CC45" s="21">
        <f t="shared" si="63"/>
        <v>37</v>
      </c>
      <c r="CD45" s="22" t="str">
        <f t="shared" si="64"/>
        <v>D+</v>
      </c>
      <c r="CE45" s="18" t="str">
        <f t="shared" si="31"/>
        <v>1.6</v>
      </c>
      <c r="CF45">
        <v>22</v>
      </c>
      <c r="CG45" s="23">
        <f t="shared" si="113"/>
        <v>44</v>
      </c>
      <c r="CH45" s="18" t="str">
        <f t="shared" si="111"/>
        <v>C</v>
      </c>
      <c r="CI45" s="18" t="str">
        <f t="shared" si="112"/>
        <v>2.0</v>
      </c>
      <c r="CJ45" s="79">
        <v>47</v>
      </c>
      <c r="CK45" s="19">
        <f t="shared" si="114"/>
        <v>94</v>
      </c>
      <c r="CL45" s="18" t="str">
        <f t="shared" si="106"/>
        <v>A+</v>
      </c>
      <c r="CM45" s="18" t="str">
        <f t="shared" si="107"/>
        <v>4.0</v>
      </c>
      <c r="CN45" s="21">
        <f t="shared" si="78"/>
        <v>69</v>
      </c>
      <c r="CO45" s="21">
        <f t="shared" si="65"/>
        <v>69</v>
      </c>
      <c r="CP45" s="22" t="str">
        <f t="shared" si="66"/>
        <v>B</v>
      </c>
      <c r="CQ45" s="18" t="str">
        <f t="shared" si="36"/>
        <v>2.8</v>
      </c>
      <c r="CR45" s="26">
        <f t="shared" si="109"/>
        <v>411</v>
      </c>
      <c r="CS45" s="26">
        <f t="shared" si="67"/>
        <v>51.375000000000007</v>
      </c>
      <c r="CT45" s="27" t="str">
        <f t="shared" si="38"/>
        <v>C+</v>
      </c>
      <c r="CU45" s="28">
        <f t="shared" si="110"/>
        <v>2.2999999999999998</v>
      </c>
      <c r="CV45" s="1"/>
      <c r="CW45" s="1"/>
      <c r="CX45" s="1"/>
      <c r="CY45" s="1"/>
      <c r="DD45" s="1"/>
      <c r="DE45" s="1"/>
      <c r="DF45" s="1"/>
      <c r="DG45" s="1"/>
    </row>
    <row r="46" spans="1:111" ht="15.75" x14ac:dyDescent="0.25">
      <c r="A46" s="29">
        <v>38</v>
      </c>
      <c r="B46" s="68">
        <v>751704038</v>
      </c>
      <c r="C46" s="68" t="s">
        <v>193</v>
      </c>
      <c r="D46" s="30" t="s">
        <v>194</v>
      </c>
      <c r="E46" s="30" t="s">
        <v>195</v>
      </c>
      <c r="F46" s="31" t="s">
        <v>196</v>
      </c>
      <c r="G46" s="30"/>
      <c r="H46">
        <v>53</v>
      </c>
      <c r="I46" s="17">
        <f t="shared" si="40"/>
        <v>70.666666666666671</v>
      </c>
      <c r="J46" s="18" t="str">
        <f t="shared" si="0"/>
        <v>B+</v>
      </c>
      <c r="K46" s="18" t="str">
        <f t="shared" si="1"/>
        <v>3.2</v>
      </c>
      <c r="L46" s="79">
        <v>23</v>
      </c>
      <c r="M46" s="16">
        <f t="shared" si="83"/>
        <v>92</v>
      </c>
      <c r="N46" s="18" t="str">
        <f t="shared" si="84"/>
        <v>A+</v>
      </c>
      <c r="O46" s="18" t="str">
        <f t="shared" si="85"/>
        <v>4.0</v>
      </c>
      <c r="P46" s="21">
        <f t="shared" si="86"/>
        <v>76</v>
      </c>
      <c r="Q46" s="21">
        <f t="shared" si="87"/>
        <v>76</v>
      </c>
      <c r="R46" s="22" t="str">
        <f t="shared" si="88"/>
        <v>B+</v>
      </c>
      <c r="S46" s="18" t="str">
        <f t="shared" si="4"/>
        <v>3.2</v>
      </c>
      <c r="T46">
        <v>25</v>
      </c>
      <c r="U46" s="23">
        <f t="shared" si="44"/>
        <v>33.333333333333329</v>
      </c>
      <c r="V46" s="18" t="str">
        <f t="shared" si="5"/>
        <v>D+</v>
      </c>
      <c r="W46" s="18" t="str">
        <f t="shared" si="6"/>
        <v>1.6</v>
      </c>
      <c r="X46" s="79">
        <v>24</v>
      </c>
      <c r="Y46" s="16">
        <f t="shared" si="89"/>
        <v>96</v>
      </c>
      <c r="Z46" s="18" t="str">
        <f t="shared" si="90"/>
        <v>A+</v>
      </c>
      <c r="AA46" s="18" t="str">
        <f t="shared" si="91"/>
        <v>4.0</v>
      </c>
      <c r="AB46" s="21">
        <f t="shared" si="69"/>
        <v>49</v>
      </c>
      <c r="AC46" s="21">
        <f t="shared" si="46"/>
        <v>49</v>
      </c>
      <c r="AD46" s="22" t="str">
        <f t="shared" si="47"/>
        <v>C</v>
      </c>
      <c r="AE46" s="18" t="str">
        <f t="shared" si="9"/>
        <v>2.0</v>
      </c>
      <c r="AF46">
        <v>22</v>
      </c>
      <c r="AG46" s="16">
        <f t="shared" si="48"/>
        <v>22</v>
      </c>
      <c r="AH46" s="22" t="str">
        <f t="shared" si="49"/>
        <v>D</v>
      </c>
      <c r="AI46" s="18" t="str">
        <f t="shared" si="10"/>
        <v>1.2</v>
      </c>
      <c r="AJ46">
        <v>35</v>
      </c>
      <c r="AK46" s="23">
        <f t="shared" si="50"/>
        <v>46.666666666666664</v>
      </c>
      <c r="AL46" s="18" t="str">
        <f t="shared" si="11"/>
        <v>C</v>
      </c>
      <c r="AM46" s="18" t="str">
        <f t="shared" si="12"/>
        <v>2.0</v>
      </c>
      <c r="AN46" s="79">
        <v>22</v>
      </c>
      <c r="AO46" s="16">
        <f t="shared" si="92"/>
        <v>88</v>
      </c>
      <c r="AP46" s="18" t="str">
        <f t="shared" si="93"/>
        <v>A</v>
      </c>
      <c r="AQ46" s="18" t="str">
        <f t="shared" si="94"/>
        <v>3.6</v>
      </c>
      <c r="AR46" s="21">
        <f t="shared" si="70"/>
        <v>57</v>
      </c>
      <c r="AS46" s="21">
        <f t="shared" si="52"/>
        <v>56.999999999999993</v>
      </c>
      <c r="AT46" s="22" t="str">
        <f t="shared" si="53"/>
        <v>C+</v>
      </c>
      <c r="AU46" s="18" t="str">
        <f t="shared" si="15"/>
        <v>2.4</v>
      </c>
      <c r="AV46">
        <v>31</v>
      </c>
      <c r="AW46" s="23">
        <f t="shared" si="108"/>
        <v>41.333333333333336</v>
      </c>
      <c r="AX46" s="18" t="str">
        <f t="shared" si="17"/>
        <v>C</v>
      </c>
      <c r="AY46" s="18" t="str">
        <f t="shared" si="18"/>
        <v>2.0</v>
      </c>
      <c r="AZ46" s="79">
        <v>25</v>
      </c>
      <c r="BA46" s="16">
        <f t="shared" si="95"/>
        <v>100</v>
      </c>
      <c r="BB46" s="18" t="str">
        <f t="shared" si="96"/>
        <v>A+</v>
      </c>
      <c r="BC46" s="18" t="str">
        <f t="shared" si="97"/>
        <v>4.0</v>
      </c>
      <c r="BD46" s="24">
        <f t="shared" si="98"/>
        <v>56</v>
      </c>
      <c r="BE46" s="21">
        <f t="shared" si="99"/>
        <v>56.000000000000007</v>
      </c>
      <c r="BF46" s="22" t="str">
        <f t="shared" si="100"/>
        <v>C+</v>
      </c>
      <c r="BG46" s="18" t="str">
        <f t="shared" si="101"/>
        <v>2.4</v>
      </c>
      <c r="BH46">
        <v>43</v>
      </c>
      <c r="BI46" s="23">
        <f t="shared" si="57"/>
        <v>57.333333333333336</v>
      </c>
      <c r="BJ46" s="18" t="str">
        <f t="shared" si="23"/>
        <v>C+</v>
      </c>
      <c r="BK46" s="18" t="str">
        <f t="shared" si="24"/>
        <v>2.4</v>
      </c>
      <c r="BL46" s="79">
        <v>25</v>
      </c>
      <c r="BM46" s="19">
        <f t="shared" si="102"/>
        <v>100</v>
      </c>
      <c r="BN46" s="18" t="str">
        <f t="shared" si="103"/>
        <v>A+</v>
      </c>
      <c r="BO46" s="18" t="str">
        <f t="shared" si="104"/>
        <v>4.0</v>
      </c>
      <c r="BP46" s="21">
        <f t="shared" si="71"/>
        <v>68</v>
      </c>
      <c r="BQ46" s="21">
        <f t="shared" si="59"/>
        <v>68</v>
      </c>
      <c r="BR46" s="22" t="str">
        <f t="shared" si="60"/>
        <v>B</v>
      </c>
      <c r="BS46" s="18" t="str">
        <f t="shared" si="27"/>
        <v>2.8</v>
      </c>
      <c r="BT46">
        <v>54</v>
      </c>
      <c r="BU46" s="23">
        <f t="shared" si="61"/>
        <v>54</v>
      </c>
      <c r="BV46" s="18" t="str">
        <f t="shared" si="28"/>
        <v>C+</v>
      </c>
      <c r="BW46" s="18" t="str">
        <f t="shared" si="62"/>
        <v>2.4</v>
      </c>
      <c r="BX46" s="16"/>
      <c r="BY46" s="19"/>
      <c r="BZ46" s="20"/>
      <c r="CA46" s="20"/>
      <c r="CB46" s="25">
        <f t="shared" si="75"/>
        <v>54</v>
      </c>
      <c r="CC46" s="21">
        <f t="shared" si="63"/>
        <v>54</v>
      </c>
      <c r="CD46" s="22" t="str">
        <f t="shared" si="64"/>
        <v>C+</v>
      </c>
      <c r="CE46" s="18" t="str">
        <f t="shared" si="31"/>
        <v>2.4</v>
      </c>
      <c r="CF46">
        <v>25</v>
      </c>
      <c r="CG46" s="23">
        <f t="shared" si="113"/>
        <v>50</v>
      </c>
      <c r="CH46" s="18" t="str">
        <f t="shared" si="111"/>
        <v>C+</v>
      </c>
      <c r="CI46" s="18" t="str">
        <f t="shared" si="112"/>
        <v>2.4</v>
      </c>
      <c r="CJ46" s="79">
        <v>47</v>
      </c>
      <c r="CK46" s="19">
        <f t="shared" si="114"/>
        <v>94</v>
      </c>
      <c r="CL46" s="18" t="str">
        <f t="shared" si="106"/>
        <v>A+</v>
      </c>
      <c r="CM46" s="18" t="str">
        <f t="shared" si="107"/>
        <v>4.0</v>
      </c>
      <c r="CN46" s="21">
        <f t="shared" si="78"/>
        <v>72</v>
      </c>
      <c r="CO46" s="21">
        <f t="shared" si="65"/>
        <v>72</v>
      </c>
      <c r="CP46" s="22" t="str">
        <f t="shared" si="66"/>
        <v>B+</v>
      </c>
      <c r="CQ46" s="18" t="str">
        <f t="shared" si="36"/>
        <v>3.2</v>
      </c>
      <c r="CR46" s="26">
        <f t="shared" si="109"/>
        <v>454</v>
      </c>
      <c r="CS46" s="26">
        <f t="shared" si="67"/>
        <v>56.75</v>
      </c>
      <c r="CT46" s="27" t="str">
        <f t="shared" si="38"/>
        <v>C+</v>
      </c>
      <c r="CU46" s="28">
        <f t="shared" si="110"/>
        <v>2.4499999999999997</v>
      </c>
      <c r="CV46" s="1"/>
      <c r="CW46" s="1"/>
      <c r="CX46" s="1"/>
      <c r="CY46" s="1"/>
      <c r="DD46" s="1"/>
      <c r="DE46" s="1"/>
      <c r="DF46" s="1"/>
      <c r="DG46" s="1"/>
    </row>
    <row r="47" spans="1:111" ht="15.75" x14ac:dyDescent="0.25">
      <c r="A47" s="13">
        <v>39</v>
      </c>
      <c r="B47" s="68">
        <v>751704039</v>
      </c>
      <c r="C47" s="76" t="s">
        <v>197</v>
      </c>
      <c r="D47" s="30" t="s">
        <v>190</v>
      </c>
      <c r="E47" s="30" t="s">
        <v>191</v>
      </c>
      <c r="F47" s="31" t="s">
        <v>198</v>
      </c>
      <c r="G47" s="30"/>
      <c r="H47">
        <v>59</v>
      </c>
      <c r="I47" s="17">
        <f t="shared" si="40"/>
        <v>78.666666666666657</v>
      </c>
      <c r="J47" s="18" t="str">
        <f t="shared" si="0"/>
        <v>B+</v>
      </c>
      <c r="K47" s="18" t="str">
        <f t="shared" si="1"/>
        <v>3.2</v>
      </c>
      <c r="L47" s="79">
        <v>24</v>
      </c>
      <c r="M47" s="16">
        <f t="shared" si="83"/>
        <v>96</v>
      </c>
      <c r="N47" s="18" t="str">
        <f t="shared" si="84"/>
        <v>A+</v>
      </c>
      <c r="O47" s="18" t="str">
        <f t="shared" si="85"/>
        <v>4.0</v>
      </c>
      <c r="P47" s="21">
        <f t="shared" si="86"/>
        <v>83</v>
      </c>
      <c r="Q47" s="21">
        <f t="shared" si="87"/>
        <v>83</v>
      </c>
      <c r="R47" s="22" t="str">
        <f t="shared" si="88"/>
        <v>A</v>
      </c>
      <c r="S47" s="18" t="str">
        <f t="shared" si="4"/>
        <v>3.6</v>
      </c>
      <c r="T47">
        <v>46</v>
      </c>
      <c r="U47" s="23">
        <f t="shared" si="44"/>
        <v>61.333333333333329</v>
      </c>
      <c r="V47" s="18" t="str">
        <f t="shared" si="5"/>
        <v>B</v>
      </c>
      <c r="W47" s="18" t="str">
        <f t="shared" si="6"/>
        <v>2.8</v>
      </c>
      <c r="X47" s="79">
        <v>25</v>
      </c>
      <c r="Y47" s="16">
        <f t="shared" si="89"/>
        <v>100</v>
      </c>
      <c r="Z47" s="18" t="str">
        <f t="shared" si="90"/>
        <v>A+</v>
      </c>
      <c r="AA47" s="18" t="str">
        <f t="shared" si="91"/>
        <v>4.0</v>
      </c>
      <c r="AB47" s="21">
        <f t="shared" si="69"/>
        <v>71</v>
      </c>
      <c r="AC47" s="21">
        <f t="shared" si="46"/>
        <v>71</v>
      </c>
      <c r="AD47" s="22" t="str">
        <f t="shared" si="47"/>
        <v>B+</v>
      </c>
      <c r="AE47" s="18" t="str">
        <f t="shared" si="9"/>
        <v>3.2</v>
      </c>
      <c r="AF47">
        <v>10</v>
      </c>
      <c r="AG47" s="16">
        <f t="shared" si="48"/>
        <v>10</v>
      </c>
      <c r="AH47" s="22" t="str">
        <f t="shared" si="49"/>
        <v>E</v>
      </c>
      <c r="AI47" s="18" t="str">
        <f t="shared" si="10"/>
        <v>0.8</v>
      </c>
      <c r="AJ47">
        <v>23</v>
      </c>
      <c r="AK47" s="23">
        <f t="shared" si="50"/>
        <v>30.666666666666664</v>
      </c>
      <c r="AL47" s="18" t="str">
        <f t="shared" si="11"/>
        <v>D+</v>
      </c>
      <c r="AM47" s="18" t="str">
        <f t="shared" si="12"/>
        <v>1.6</v>
      </c>
      <c r="AN47" s="79">
        <v>24</v>
      </c>
      <c r="AO47" s="16">
        <f t="shared" si="92"/>
        <v>96</v>
      </c>
      <c r="AP47" s="18" t="str">
        <f t="shared" si="93"/>
        <v>A+</v>
      </c>
      <c r="AQ47" s="18" t="str">
        <f t="shared" si="94"/>
        <v>4.0</v>
      </c>
      <c r="AR47" s="21">
        <f t="shared" si="70"/>
        <v>47</v>
      </c>
      <c r="AS47" s="21">
        <f t="shared" si="52"/>
        <v>47</v>
      </c>
      <c r="AT47" s="22" t="str">
        <f t="shared" si="53"/>
        <v>C</v>
      </c>
      <c r="AU47" s="18" t="str">
        <f t="shared" si="15"/>
        <v>2.0</v>
      </c>
      <c r="AV47" s="16">
        <v>27</v>
      </c>
      <c r="AW47" s="23">
        <f t="shared" si="108"/>
        <v>36</v>
      </c>
      <c r="AX47" s="18" t="str">
        <f t="shared" si="17"/>
        <v>D+</v>
      </c>
      <c r="AY47" s="18" t="str">
        <f t="shared" si="18"/>
        <v>1.6</v>
      </c>
      <c r="AZ47" s="79">
        <v>24</v>
      </c>
      <c r="BA47" s="16">
        <f t="shared" si="95"/>
        <v>96</v>
      </c>
      <c r="BB47" s="18" t="str">
        <f t="shared" si="96"/>
        <v>A+</v>
      </c>
      <c r="BC47" s="18" t="str">
        <f t="shared" si="97"/>
        <v>4.0</v>
      </c>
      <c r="BD47" s="24">
        <f t="shared" si="98"/>
        <v>51</v>
      </c>
      <c r="BE47" s="21">
        <f t="shared" si="99"/>
        <v>51</v>
      </c>
      <c r="BF47" s="22" t="str">
        <f t="shared" si="100"/>
        <v>C+</v>
      </c>
      <c r="BG47" s="18" t="str">
        <f t="shared" si="101"/>
        <v>2.4</v>
      </c>
      <c r="BH47">
        <v>41</v>
      </c>
      <c r="BI47" s="23">
        <f t="shared" si="57"/>
        <v>54.666666666666664</v>
      </c>
      <c r="BJ47" s="18" t="str">
        <f t="shared" si="23"/>
        <v>C+</v>
      </c>
      <c r="BK47" s="18" t="str">
        <f t="shared" si="24"/>
        <v>2.4</v>
      </c>
      <c r="BL47" s="79">
        <v>25</v>
      </c>
      <c r="BM47" s="19">
        <f t="shared" si="102"/>
        <v>100</v>
      </c>
      <c r="BN47" s="18" t="str">
        <f t="shared" si="103"/>
        <v>A+</v>
      </c>
      <c r="BO47" s="18" t="str">
        <f t="shared" si="104"/>
        <v>4.0</v>
      </c>
      <c r="BP47" s="21">
        <f t="shared" si="71"/>
        <v>66</v>
      </c>
      <c r="BQ47" s="21">
        <f t="shared" si="59"/>
        <v>66</v>
      </c>
      <c r="BR47" s="22" t="str">
        <f t="shared" si="60"/>
        <v>B</v>
      </c>
      <c r="BS47" s="18" t="str">
        <f t="shared" si="27"/>
        <v>2.8</v>
      </c>
      <c r="BT47">
        <v>47</v>
      </c>
      <c r="BU47" s="23">
        <f t="shared" si="61"/>
        <v>47</v>
      </c>
      <c r="BV47" s="18" t="str">
        <f t="shared" si="28"/>
        <v>C</v>
      </c>
      <c r="BW47" s="18" t="str">
        <f t="shared" si="62"/>
        <v>2.0</v>
      </c>
      <c r="BX47" s="16"/>
      <c r="BY47" s="19"/>
      <c r="BZ47" s="20"/>
      <c r="CA47" s="20"/>
      <c r="CB47" s="25">
        <f t="shared" si="75"/>
        <v>47</v>
      </c>
      <c r="CC47" s="21">
        <f t="shared" si="63"/>
        <v>47</v>
      </c>
      <c r="CD47" s="22" t="str">
        <f t="shared" si="64"/>
        <v>C</v>
      </c>
      <c r="CE47" s="18" t="str">
        <f t="shared" si="31"/>
        <v>2.0</v>
      </c>
      <c r="CF47">
        <v>22</v>
      </c>
      <c r="CG47" s="23">
        <f t="shared" si="113"/>
        <v>44</v>
      </c>
      <c r="CH47" s="18" t="str">
        <f t="shared" si="111"/>
        <v>C</v>
      </c>
      <c r="CI47" s="18" t="str">
        <f t="shared" si="112"/>
        <v>2.0</v>
      </c>
      <c r="CJ47" s="79">
        <v>48</v>
      </c>
      <c r="CK47" s="19">
        <f t="shared" si="114"/>
        <v>96</v>
      </c>
      <c r="CL47" s="18" t="str">
        <f t="shared" si="106"/>
        <v>A+</v>
      </c>
      <c r="CM47" s="18" t="str">
        <f t="shared" si="107"/>
        <v>4.0</v>
      </c>
      <c r="CN47" s="21">
        <f t="shared" si="78"/>
        <v>70</v>
      </c>
      <c r="CO47" s="21">
        <f t="shared" si="65"/>
        <v>70</v>
      </c>
      <c r="CP47" s="22" t="str">
        <f t="shared" si="66"/>
        <v>B+</v>
      </c>
      <c r="CQ47" s="18" t="str">
        <f t="shared" si="36"/>
        <v>3.2</v>
      </c>
      <c r="CR47" s="26">
        <f t="shared" si="109"/>
        <v>445</v>
      </c>
      <c r="CS47" s="26">
        <f t="shared" si="67"/>
        <v>55.625</v>
      </c>
      <c r="CT47" s="27" t="str">
        <f t="shared" si="38"/>
        <v>C+</v>
      </c>
      <c r="CU47" s="28">
        <f t="shared" si="110"/>
        <v>2.5</v>
      </c>
      <c r="CV47" s="1"/>
      <c r="CW47" s="1"/>
      <c r="CX47" s="1"/>
      <c r="CY47" s="1"/>
      <c r="DD47" s="1"/>
      <c r="DE47" s="1"/>
      <c r="DF47" s="1"/>
      <c r="DG47" s="1"/>
    </row>
    <row r="48" spans="1:111" ht="15.75" x14ac:dyDescent="0.25">
      <c r="A48" s="13">
        <v>40</v>
      </c>
      <c r="B48" s="68">
        <v>751704040</v>
      </c>
      <c r="C48" s="30" t="s">
        <v>199</v>
      </c>
      <c r="D48" s="30" t="s">
        <v>200</v>
      </c>
      <c r="E48" s="30" t="s">
        <v>201</v>
      </c>
      <c r="F48" s="31" t="s">
        <v>202</v>
      </c>
      <c r="G48" s="30"/>
      <c r="H48" s="16">
        <v>60</v>
      </c>
      <c r="I48" s="17">
        <f t="shared" si="40"/>
        <v>80</v>
      </c>
      <c r="J48" s="18" t="str">
        <f t="shared" si="0"/>
        <v>A</v>
      </c>
      <c r="K48" s="18" t="str">
        <f t="shared" si="1"/>
        <v>3.6</v>
      </c>
      <c r="L48" s="79">
        <v>24</v>
      </c>
      <c r="M48" s="16">
        <f t="shared" si="83"/>
        <v>96</v>
      </c>
      <c r="N48" s="18" t="str">
        <f t="shared" si="84"/>
        <v>A+</v>
      </c>
      <c r="O48" s="18" t="str">
        <f t="shared" si="85"/>
        <v>4.0</v>
      </c>
      <c r="P48" s="21">
        <f t="shared" si="86"/>
        <v>84</v>
      </c>
      <c r="Q48" s="21">
        <f t="shared" si="87"/>
        <v>84</v>
      </c>
      <c r="R48" s="22" t="str">
        <f t="shared" si="88"/>
        <v>A</v>
      </c>
      <c r="S48" s="18" t="str">
        <f t="shared" si="4"/>
        <v>3.6</v>
      </c>
      <c r="T48" s="16">
        <v>36</v>
      </c>
      <c r="U48" s="23">
        <f t="shared" si="44"/>
        <v>48</v>
      </c>
      <c r="V48" s="18" t="str">
        <f t="shared" si="5"/>
        <v>C</v>
      </c>
      <c r="W48" s="18" t="str">
        <f t="shared" si="6"/>
        <v>2.0</v>
      </c>
      <c r="X48" s="79">
        <v>23</v>
      </c>
      <c r="Y48" s="16">
        <f t="shared" si="89"/>
        <v>92</v>
      </c>
      <c r="Z48" s="18" t="str">
        <f t="shared" si="90"/>
        <v>A+</v>
      </c>
      <c r="AA48" s="18" t="str">
        <f t="shared" si="91"/>
        <v>4.0</v>
      </c>
      <c r="AB48" s="21">
        <f t="shared" si="69"/>
        <v>59</v>
      </c>
      <c r="AC48" s="21">
        <f t="shared" si="46"/>
        <v>59</v>
      </c>
      <c r="AD48" s="22" t="str">
        <f t="shared" si="47"/>
        <v>C+</v>
      </c>
      <c r="AE48" s="18" t="str">
        <f t="shared" si="9"/>
        <v>2.4</v>
      </c>
      <c r="AF48" s="16">
        <v>53</v>
      </c>
      <c r="AG48" s="16">
        <f t="shared" si="48"/>
        <v>53</v>
      </c>
      <c r="AH48" s="22" t="str">
        <f t="shared" si="49"/>
        <v>C+</v>
      </c>
      <c r="AI48" s="18" t="str">
        <f t="shared" si="10"/>
        <v>2.4</v>
      </c>
      <c r="AJ48" s="16">
        <v>45</v>
      </c>
      <c r="AK48" s="23">
        <f t="shared" si="50"/>
        <v>60</v>
      </c>
      <c r="AL48" s="18" t="str">
        <f t="shared" si="11"/>
        <v>B</v>
      </c>
      <c r="AM48" s="18" t="str">
        <f t="shared" si="12"/>
        <v>2.8</v>
      </c>
      <c r="AN48" s="79">
        <v>24</v>
      </c>
      <c r="AO48" s="16">
        <f t="shared" si="92"/>
        <v>96</v>
      </c>
      <c r="AP48" s="18" t="str">
        <f t="shared" si="93"/>
        <v>A+</v>
      </c>
      <c r="AQ48" s="18" t="str">
        <f t="shared" si="94"/>
        <v>4.0</v>
      </c>
      <c r="AR48" s="21">
        <f t="shared" si="70"/>
        <v>69</v>
      </c>
      <c r="AS48" s="21">
        <f t="shared" si="52"/>
        <v>69</v>
      </c>
      <c r="AT48" s="22" t="str">
        <f t="shared" si="53"/>
        <v>B</v>
      </c>
      <c r="AU48" s="18" t="str">
        <f t="shared" si="15"/>
        <v>2.8</v>
      </c>
      <c r="AV48" s="16">
        <v>30</v>
      </c>
      <c r="AW48" s="23">
        <f t="shared" si="108"/>
        <v>40</v>
      </c>
      <c r="AX48" s="18" t="str">
        <f t="shared" si="17"/>
        <v>C</v>
      </c>
      <c r="AY48" s="18" t="str">
        <f t="shared" si="18"/>
        <v>2.0</v>
      </c>
      <c r="AZ48" s="79">
        <v>24</v>
      </c>
      <c r="BA48" s="16">
        <f t="shared" si="95"/>
        <v>96</v>
      </c>
      <c r="BB48" s="18" t="str">
        <f t="shared" si="96"/>
        <v>A+</v>
      </c>
      <c r="BC48" s="18" t="str">
        <f t="shared" si="97"/>
        <v>4.0</v>
      </c>
      <c r="BD48" s="24">
        <f t="shared" si="98"/>
        <v>54</v>
      </c>
      <c r="BE48" s="21">
        <f t="shared" si="99"/>
        <v>54</v>
      </c>
      <c r="BF48" s="22" t="str">
        <f t="shared" si="100"/>
        <v>C+</v>
      </c>
      <c r="BG48" s="18" t="str">
        <f t="shared" si="101"/>
        <v>2.4</v>
      </c>
      <c r="BH48" s="16">
        <v>53</v>
      </c>
      <c r="BI48" s="23">
        <f t="shared" si="57"/>
        <v>70.666666666666671</v>
      </c>
      <c r="BJ48" s="18" t="str">
        <f t="shared" si="23"/>
        <v>B+</v>
      </c>
      <c r="BK48" s="18" t="str">
        <f t="shared" si="24"/>
        <v>3.2</v>
      </c>
      <c r="BL48" s="79">
        <v>23</v>
      </c>
      <c r="BM48" s="19">
        <f t="shared" si="102"/>
        <v>92</v>
      </c>
      <c r="BN48" s="18" t="str">
        <f t="shared" si="103"/>
        <v>A+</v>
      </c>
      <c r="BO48" s="18" t="str">
        <f t="shared" si="104"/>
        <v>4.0</v>
      </c>
      <c r="BP48" s="21">
        <f t="shared" si="71"/>
        <v>76</v>
      </c>
      <c r="BQ48" s="21">
        <f t="shared" si="59"/>
        <v>76</v>
      </c>
      <c r="BR48" s="22" t="str">
        <f t="shared" si="60"/>
        <v>B+</v>
      </c>
      <c r="BS48" s="18" t="str">
        <f t="shared" si="27"/>
        <v>3.2</v>
      </c>
      <c r="BT48" s="16">
        <v>67</v>
      </c>
      <c r="BU48" s="23">
        <f t="shared" si="61"/>
        <v>67</v>
      </c>
      <c r="BV48" s="18" t="str">
        <f t="shared" si="28"/>
        <v>B</v>
      </c>
      <c r="BW48" s="18" t="str">
        <f t="shared" si="62"/>
        <v>2.8</v>
      </c>
      <c r="BX48" s="16"/>
      <c r="BY48" s="19"/>
      <c r="BZ48" s="20"/>
      <c r="CA48" s="20"/>
      <c r="CB48" s="25">
        <f t="shared" si="75"/>
        <v>67</v>
      </c>
      <c r="CC48" s="21">
        <f t="shared" si="63"/>
        <v>67</v>
      </c>
      <c r="CD48" s="22" t="str">
        <f t="shared" si="64"/>
        <v>B</v>
      </c>
      <c r="CE48" s="18" t="str">
        <f t="shared" si="31"/>
        <v>2.8</v>
      </c>
      <c r="CF48" s="16">
        <v>49</v>
      </c>
      <c r="CG48" s="23">
        <f t="shared" ref="CG48:CG79" si="115">CF48/75*100</f>
        <v>65.333333333333329</v>
      </c>
      <c r="CH48" s="18" t="str">
        <f t="shared" si="111"/>
        <v>B</v>
      </c>
      <c r="CI48" s="18" t="str">
        <f t="shared" si="112"/>
        <v>2.8</v>
      </c>
      <c r="CJ48" s="79">
        <v>24</v>
      </c>
      <c r="CK48" s="19">
        <f t="shared" si="105"/>
        <v>96</v>
      </c>
      <c r="CL48" s="18" t="str">
        <f t="shared" si="106"/>
        <v>A+</v>
      </c>
      <c r="CM48" s="18" t="str">
        <f t="shared" si="107"/>
        <v>4.0</v>
      </c>
      <c r="CN48" s="21">
        <f t="shared" si="78"/>
        <v>73</v>
      </c>
      <c r="CO48" s="21">
        <f t="shared" si="65"/>
        <v>73</v>
      </c>
      <c r="CP48" s="22" t="str">
        <f t="shared" si="66"/>
        <v>B+</v>
      </c>
      <c r="CQ48" s="18" t="str">
        <f t="shared" si="36"/>
        <v>3.2</v>
      </c>
      <c r="CR48" s="26">
        <f t="shared" si="109"/>
        <v>535</v>
      </c>
      <c r="CS48" s="26">
        <f t="shared" si="67"/>
        <v>66.875</v>
      </c>
      <c r="CT48" s="27" t="str">
        <f t="shared" si="38"/>
        <v>B</v>
      </c>
      <c r="CU48" s="28">
        <f t="shared" si="110"/>
        <v>2.85</v>
      </c>
      <c r="CV48" s="1"/>
      <c r="CW48" s="1"/>
      <c r="CX48" s="1"/>
      <c r="CY48" s="1"/>
      <c r="DD48" s="1"/>
      <c r="DE48" s="1"/>
      <c r="DF48" s="1"/>
      <c r="DG48" s="1"/>
    </row>
    <row r="49" spans="1:111" ht="15.75" x14ac:dyDescent="0.25">
      <c r="A49" s="29">
        <v>41</v>
      </c>
      <c r="B49" s="68">
        <v>751704041</v>
      </c>
      <c r="C49" s="30" t="s">
        <v>203</v>
      </c>
      <c r="D49" s="30" t="s">
        <v>204</v>
      </c>
      <c r="E49" s="30" t="s">
        <v>205</v>
      </c>
      <c r="F49" s="31" t="s">
        <v>206</v>
      </c>
      <c r="G49" s="30"/>
      <c r="H49" s="16">
        <v>42</v>
      </c>
      <c r="I49" s="17">
        <f t="shared" si="40"/>
        <v>56.000000000000007</v>
      </c>
      <c r="J49" s="18" t="str">
        <f t="shared" si="0"/>
        <v>C+</v>
      </c>
      <c r="K49" s="18" t="str">
        <f t="shared" si="1"/>
        <v>2.4</v>
      </c>
      <c r="L49" s="79">
        <v>23</v>
      </c>
      <c r="M49" s="16">
        <f t="shared" si="83"/>
        <v>92</v>
      </c>
      <c r="N49" s="18" t="str">
        <f t="shared" si="84"/>
        <v>A+</v>
      </c>
      <c r="O49" s="18" t="str">
        <f t="shared" si="85"/>
        <v>4.0</v>
      </c>
      <c r="P49" s="21">
        <f t="shared" si="86"/>
        <v>65</v>
      </c>
      <c r="Q49" s="21">
        <f t="shared" si="87"/>
        <v>65</v>
      </c>
      <c r="R49" s="22" t="str">
        <f t="shared" si="88"/>
        <v>B</v>
      </c>
      <c r="S49" s="18" t="str">
        <f t="shared" si="4"/>
        <v>2.8</v>
      </c>
      <c r="T49" s="16">
        <v>18</v>
      </c>
      <c r="U49" s="23">
        <f t="shared" si="44"/>
        <v>24</v>
      </c>
      <c r="V49" s="18" t="str">
        <f t="shared" si="5"/>
        <v>D</v>
      </c>
      <c r="W49" s="18" t="str">
        <f t="shared" si="6"/>
        <v>1.2</v>
      </c>
      <c r="X49" s="79">
        <v>25</v>
      </c>
      <c r="Y49" s="16">
        <f t="shared" si="89"/>
        <v>100</v>
      </c>
      <c r="Z49" s="18" t="str">
        <f t="shared" si="90"/>
        <v>A+</v>
      </c>
      <c r="AA49" s="18" t="str">
        <f t="shared" si="91"/>
        <v>4.0</v>
      </c>
      <c r="AB49" s="21">
        <f t="shared" si="69"/>
        <v>43</v>
      </c>
      <c r="AC49" s="21">
        <f t="shared" si="46"/>
        <v>43</v>
      </c>
      <c r="AD49" s="22" t="str">
        <f t="shared" si="47"/>
        <v>C</v>
      </c>
      <c r="AE49" s="18" t="str">
        <f t="shared" si="9"/>
        <v>2.0</v>
      </c>
      <c r="AF49" s="16">
        <v>9</v>
      </c>
      <c r="AG49" s="16">
        <f t="shared" si="48"/>
        <v>9</v>
      </c>
      <c r="AH49" s="22" t="str">
        <f t="shared" si="49"/>
        <v>E</v>
      </c>
      <c r="AI49" s="18" t="str">
        <f t="shared" si="10"/>
        <v>0.8</v>
      </c>
      <c r="AJ49" s="16">
        <v>21</v>
      </c>
      <c r="AK49" s="23">
        <f t="shared" si="50"/>
        <v>28.000000000000004</v>
      </c>
      <c r="AL49" s="18" t="str">
        <f t="shared" si="11"/>
        <v>D</v>
      </c>
      <c r="AM49" s="18" t="str">
        <f t="shared" si="12"/>
        <v>1.2</v>
      </c>
      <c r="AN49" s="79">
        <v>24</v>
      </c>
      <c r="AO49" s="16">
        <f t="shared" si="92"/>
        <v>96</v>
      </c>
      <c r="AP49" s="18" t="str">
        <f t="shared" si="93"/>
        <v>A+</v>
      </c>
      <c r="AQ49" s="18" t="str">
        <f t="shared" si="94"/>
        <v>4.0</v>
      </c>
      <c r="AR49" s="21">
        <f t="shared" si="70"/>
        <v>45</v>
      </c>
      <c r="AS49" s="21">
        <f t="shared" si="52"/>
        <v>45</v>
      </c>
      <c r="AT49" s="22" t="str">
        <f t="shared" si="53"/>
        <v>C</v>
      </c>
      <c r="AU49" s="18" t="str">
        <f t="shared" si="15"/>
        <v>2.0</v>
      </c>
      <c r="AV49" s="16">
        <v>25</v>
      </c>
      <c r="AW49" s="23">
        <f t="shared" si="108"/>
        <v>33.333333333333329</v>
      </c>
      <c r="AX49" s="18" t="str">
        <f t="shared" si="17"/>
        <v>D+</v>
      </c>
      <c r="AY49" s="18" t="str">
        <f t="shared" si="18"/>
        <v>1.6</v>
      </c>
      <c r="AZ49" s="79">
        <v>24</v>
      </c>
      <c r="BA49" s="16">
        <f t="shared" si="95"/>
        <v>96</v>
      </c>
      <c r="BB49" s="18" t="str">
        <f t="shared" si="96"/>
        <v>A+</v>
      </c>
      <c r="BC49" s="18" t="str">
        <f t="shared" si="97"/>
        <v>4.0</v>
      </c>
      <c r="BD49" s="24">
        <f t="shared" si="98"/>
        <v>49</v>
      </c>
      <c r="BE49" s="21">
        <f t="shared" si="99"/>
        <v>49</v>
      </c>
      <c r="BF49" s="22" t="str">
        <f t="shared" si="100"/>
        <v>C</v>
      </c>
      <c r="BG49" s="18" t="str">
        <f t="shared" si="101"/>
        <v>2.0</v>
      </c>
      <c r="BH49" s="16">
        <v>37</v>
      </c>
      <c r="BI49" s="23">
        <f t="shared" si="57"/>
        <v>49.333333333333336</v>
      </c>
      <c r="BJ49" s="18" t="str">
        <f t="shared" si="23"/>
        <v>C</v>
      </c>
      <c r="BK49" s="18" t="str">
        <f t="shared" si="24"/>
        <v>2.0</v>
      </c>
      <c r="BL49" s="79">
        <v>23</v>
      </c>
      <c r="BM49" s="19">
        <f t="shared" si="102"/>
        <v>92</v>
      </c>
      <c r="BN49" s="18" t="str">
        <f t="shared" si="103"/>
        <v>A+</v>
      </c>
      <c r="BO49" s="18" t="str">
        <f t="shared" si="104"/>
        <v>4.0</v>
      </c>
      <c r="BP49" s="21">
        <f t="shared" si="71"/>
        <v>60</v>
      </c>
      <c r="BQ49" s="21">
        <f t="shared" si="59"/>
        <v>60</v>
      </c>
      <c r="BR49" s="22" t="str">
        <f t="shared" si="60"/>
        <v>B</v>
      </c>
      <c r="BS49" s="18" t="str">
        <f t="shared" si="27"/>
        <v>2.8</v>
      </c>
      <c r="BT49" s="16">
        <v>41</v>
      </c>
      <c r="BU49" s="23">
        <f t="shared" si="61"/>
        <v>41</v>
      </c>
      <c r="BV49" s="18" t="str">
        <f t="shared" si="28"/>
        <v>C</v>
      </c>
      <c r="BW49" s="18" t="str">
        <f t="shared" si="62"/>
        <v>2.0</v>
      </c>
      <c r="BX49" s="16"/>
      <c r="BY49" s="19"/>
      <c r="BZ49" s="20"/>
      <c r="CA49" s="20"/>
      <c r="CB49" s="25">
        <f t="shared" si="75"/>
        <v>41</v>
      </c>
      <c r="CC49" s="21">
        <f t="shared" si="63"/>
        <v>41</v>
      </c>
      <c r="CD49" s="22" t="str">
        <f t="shared" si="64"/>
        <v>C</v>
      </c>
      <c r="CE49" s="18" t="str">
        <f t="shared" si="31"/>
        <v>2.0</v>
      </c>
      <c r="CF49" s="16">
        <v>17</v>
      </c>
      <c r="CG49" s="23">
        <f>CF49/50*100</f>
        <v>34</v>
      </c>
      <c r="CH49" s="18" t="str">
        <f t="shared" si="111"/>
        <v>D+</v>
      </c>
      <c r="CI49" s="18" t="str">
        <f t="shared" si="112"/>
        <v>1.6</v>
      </c>
      <c r="CJ49" s="79">
        <v>48</v>
      </c>
      <c r="CK49" s="19">
        <f>CJ49/50*100</f>
        <v>96</v>
      </c>
      <c r="CL49" s="18" t="str">
        <f t="shared" si="106"/>
        <v>A+</v>
      </c>
      <c r="CM49" s="18" t="str">
        <f t="shared" si="107"/>
        <v>4.0</v>
      </c>
      <c r="CN49" s="21">
        <f t="shared" si="78"/>
        <v>65</v>
      </c>
      <c r="CO49" s="21">
        <f t="shared" si="65"/>
        <v>65</v>
      </c>
      <c r="CP49" s="22" t="str">
        <f t="shared" si="66"/>
        <v>B</v>
      </c>
      <c r="CQ49" s="18" t="str">
        <f t="shared" si="36"/>
        <v>2.8</v>
      </c>
      <c r="CR49" s="26">
        <f t="shared" si="109"/>
        <v>377</v>
      </c>
      <c r="CS49" s="26">
        <f t="shared" si="67"/>
        <v>47.125</v>
      </c>
      <c r="CT49" s="27" t="str">
        <f t="shared" si="38"/>
        <v>C</v>
      </c>
      <c r="CU49" s="28">
        <f t="shared" si="110"/>
        <v>2.15</v>
      </c>
      <c r="CV49" s="1"/>
      <c r="CW49" s="1"/>
      <c r="CX49" s="1"/>
      <c r="CY49" s="1"/>
      <c r="DD49" s="1"/>
      <c r="DE49" s="1"/>
      <c r="DF49" s="1"/>
      <c r="DG49" s="1"/>
    </row>
    <row r="50" spans="1:111" ht="15.75" x14ac:dyDescent="0.25">
      <c r="A50" s="13">
        <v>42</v>
      </c>
      <c r="B50" s="68">
        <v>751704042</v>
      </c>
      <c r="C50" s="30" t="s">
        <v>207</v>
      </c>
      <c r="D50" s="30" t="s">
        <v>208</v>
      </c>
      <c r="E50" s="30" t="s">
        <v>209</v>
      </c>
      <c r="F50" s="31" t="s">
        <v>210</v>
      </c>
      <c r="G50" s="30"/>
      <c r="H50" s="16">
        <v>44</v>
      </c>
      <c r="I50" s="17">
        <f t="shared" si="40"/>
        <v>58.666666666666664</v>
      </c>
      <c r="J50" s="18" t="str">
        <f t="shared" si="0"/>
        <v>C+</v>
      </c>
      <c r="K50" s="18" t="str">
        <f t="shared" si="1"/>
        <v>2.4</v>
      </c>
      <c r="L50" s="79">
        <v>24</v>
      </c>
      <c r="M50" s="16">
        <f t="shared" si="83"/>
        <v>96</v>
      </c>
      <c r="N50" s="18" t="str">
        <f t="shared" si="84"/>
        <v>A+</v>
      </c>
      <c r="O50" s="18" t="str">
        <f t="shared" si="85"/>
        <v>4.0</v>
      </c>
      <c r="P50" s="21">
        <f t="shared" si="86"/>
        <v>68</v>
      </c>
      <c r="Q50" s="21">
        <f t="shared" si="87"/>
        <v>68</v>
      </c>
      <c r="R50" s="22" t="str">
        <f t="shared" si="88"/>
        <v>B</v>
      </c>
      <c r="S50" s="18" t="str">
        <f t="shared" si="4"/>
        <v>2.8</v>
      </c>
      <c r="T50" s="16">
        <v>21</v>
      </c>
      <c r="U50" s="23">
        <f t="shared" si="44"/>
        <v>28.000000000000004</v>
      </c>
      <c r="V50" s="18" t="str">
        <f t="shared" si="5"/>
        <v>D</v>
      </c>
      <c r="W50" s="18" t="str">
        <f t="shared" si="6"/>
        <v>1.2</v>
      </c>
      <c r="X50" s="79">
        <v>25</v>
      </c>
      <c r="Y50" s="16">
        <f t="shared" si="89"/>
        <v>100</v>
      </c>
      <c r="Z50" s="18" t="str">
        <f t="shared" si="90"/>
        <v>A+</v>
      </c>
      <c r="AA50" s="18" t="str">
        <f t="shared" si="91"/>
        <v>4.0</v>
      </c>
      <c r="AB50" s="21">
        <f t="shared" si="69"/>
        <v>46</v>
      </c>
      <c r="AC50" s="21">
        <f t="shared" si="46"/>
        <v>46</v>
      </c>
      <c r="AD50" s="22" t="str">
        <f t="shared" si="47"/>
        <v>C</v>
      </c>
      <c r="AE50" s="18" t="str">
        <f t="shared" si="9"/>
        <v>2.0</v>
      </c>
      <c r="AF50" s="16">
        <v>32</v>
      </c>
      <c r="AG50" s="16">
        <f t="shared" si="48"/>
        <v>32</v>
      </c>
      <c r="AH50" s="22" t="str">
        <f t="shared" si="49"/>
        <v>D+</v>
      </c>
      <c r="AI50" s="18" t="str">
        <f t="shared" si="10"/>
        <v>1.6</v>
      </c>
      <c r="AJ50" s="16">
        <v>22</v>
      </c>
      <c r="AK50" s="23">
        <f t="shared" si="50"/>
        <v>29.333333333333332</v>
      </c>
      <c r="AL50" s="18" t="str">
        <f t="shared" si="11"/>
        <v>D</v>
      </c>
      <c r="AM50" s="18" t="str">
        <f t="shared" si="12"/>
        <v>1.2</v>
      </c>
      <c r="AN50" s="79">
        <v>24</v>
      </c>
      <c r="AO50" s="16">
        <f t="shared" si="92"/>
        <v>96</v>
      </c>
      <c r="AP50" s="18" t="str">
        <f t="shared" si="93"/>
        <v>A+</v>
      </c>
      <c r="AQ50" s="18" t="str">
        <f t="shared" si="94"/>
        <v>4.0</v>
      </c>
      <c r="AR50" s="21">
        <f t="shared" si="70"/>
        <v>46</v>
      </c>
      <c r="AS50" s="21">
        <f t="shared" si="52"/>
        <v>46</v>
      </c>
      <c r="AT50" s="22" t="str">
        <f t="shared" si="53"/>
        <v>C</v>
      </c>
      <c r="AU50" s="18" t="str">
        <f t="shared" si="15"/>
        <v>2.0</v>
      </c>
      <c r="AV50" s="16">
        <v>21</v>
      </c>
      <c r="AW50" s="23">
        <f t="shared" si="108"/>
        <v>28.000000000000004</v>
      </c>
      <c r="AX50" s="18" t="str">
        <f t="shared" si="17"/>
        <v>D</v>
      </c>
      <c r="AY50" s="18" t="str">
        <f t="shared" si="18"/>
        <v>1.2</v>
      </c>
      <c r="AZ50" s="79">
        <v>24</v>
      </c>
      <c r="BA50" s="16">
        <f t="shared" si="95"/>
        <v>96</v>
      </c>
      <c r="BB50" s="18" t="str">
        <f t="shared" si="96"/>
        <v>A+</v>
      </c>
      <c r="BC50" s="18" t="str">
        <f t="shared" si="97"/>
        <v>4.0</v>
      </c>
      <c r="BD50" s="24">
        <f t="shared" si="98"/>
        <v>45</v>
      </c>
      <c r="BE50" s="21">
        <f t="shared" si="99"/>
        <v>45</v>
      </c>
      <c r="BF50" s="22" t="str">
        <f t="shared" si="100"/>
        <v>C</v>
      </c>
      <c r="BG50" s="18" t="str">
        <f t="shared" si="101"/>
        <v>2.0</v>
      </c>
      <c r="BH50" s="16">
        <v>37</v>
      </c>
      <c r="BI50" s="23">
        <f t="shared" si="57"/>
        <v>49.333333333333336</v>
      </c>
      <c r="BJ50" s="18" t="str">
        <f t="shared" si="23"/>
        <v>C</v>
      </c>
      <c r="BK50" s="18" t="str">
        <f t="shared" si="24"/>
        <v>2.0</v>
      </c>
      <c r="BL50" s="79">
        <v>25</v>
      </c>
      <c r="BM50" s="19">
        <f t="shared" si="102"/>
        <v>100</v>
      </c>
      <c r="BN50" s="18" t="str">
        <f t="shared" si="103"/>
        <v>A+</v>
      </c>
      <c r="BO50" s="18" t="str">
        <f t="shared" si="104"/>
        <v>4.0</v>
      </c>
      <c r="BP50" s="21">
        <f t="shared" si="71"/>
        <v>62</v>
      </c>
      <c r="BQ50" s="21">
        <f t="shared" si="59"/>
        <v>62</v>
      </c>
      <c r="BR50" s="22" t="str">
        <f t="shared" si="60"/>
        <v>B</v>
      </c>
      <c r="BS50" s="18" t="str">
        <f t="shared" si="27"/>
        <v>2.8</v>
      </c>
      <c r="BT50" s="16">
        <v>56</v>
      </c>
      <c r="BU50" s="23">
        <f t="shared" si="61"/>
        <v>56.000000000000007</v>
      </c>
      <c r="BV50" s="18" t="str">
        <f t="shared" si="28"/>
        <v>C+</v>
      </c>
      <c r="BW50" s="18" t="str">
        <f t="shared" si="62"/>
        <v>2.4</v>
      </c>
      <c r="BX50" s="16"/>
      <c r="BY50" s="19"/>
      <c r="BZ50" s="20"/>
      <c r="CA50" s="20"/>
      <c r="CB50" s="25">
        <f t="shared" si="75"/>
        <v>56</v>
      </c>
      <c r="CC50" s="21">
        <f t="shared" si="63"/>
        <v>56.000000000000007</v>
      </c>
      <c r="CD50" s="22" t="str">
        <f t="shared" si="64"/>
        <v>C+</v>
      </c>
      <c r="CE50" s="18" t="str">
        <f t="shared" si="31"/>
        <v>2.4</v>
      </c>
      <c r="CF50" s="16">
        <v>16</v>
      </c>
      <c r="CG50" s="23">
        <f>CF50/50*100</f>
        <v>32</v>
      </c>
      <c r="CH50" s="18" t="str">
        <f t="shared" si="111"/>
        <v>D+</v>
      </c>
      <c r="CI50" s="18" t="str">
        <f t="shared" si="112"/>
        <v>1.6</v>
      </c>
      <c r="CJ50" s="79">
        <v>48</v>
      </c>
      <c r="CK50" s="19">
        <f>CJ50/50*100</f>
        <v>96</v>
      </c>
      <c r="CL50" s="18" t="str">
        <f t="shared" si="106"/>
        <v>A+</v>
      </c>
      <c r="CM50" s="18" t="str">
        <f t="shared" si="107"/>
        <v>4.0</v>
      </c>
      <c r="CN50" s="21">
        <f t="shared" si="78"/>
        <v>64</v>
      </c>
      <c r="CO50" s="21">
        <f t="shared" si="65"/>
        <v>64</v>
      </c>
      <c r="CP50" s="22" t="str">
        <f t="shared" si="66"/>
        <v>B</v>
      </c>
      <c r="CQ50" s="18" t="str">
        <f t="shared" si="36"/>
        <v>2.8</v>
      </c>
      <c r="CR50" s="26">
        <f t="shared" si="109"/>
        <v>419</v>
      </c>
      <c r="CS50" s="26">
        <f t="shared" si="67"/>
        <v>52.375000000000007</v>
      </c>
      <c r="CT50" s="27" t="str">
        <f t="shared" si="38"/>
        <v>C+</v>
      </c>
      <c r="CU50" s="28">
        <f t="shared" si="110"/>
        <v>2.2999999999999998</v>
      </c>
      <c r="CV50" s="1"/>
      <c r="CW50" s="1"/>
      <c r="CX50" s="1"/>
      <c r="CY50" s="1"/>
      <c r="DD50" s="1"/>
      <c r="DE50" s="1"/>
      <c r="DF50" s="1"/>
      <c r="DG50" s="1"/>
    </row>
    <row r="51" spans="1:111" ht="15.75" x14ac:dyDescent="0.25">
      <c r="A51" s="29">
        <v>43</v>
      </c>
      <c r="B51" s="68">
        <v>751704043</v>
      </c>
      <c r="C51" s="30" t="s">
        <v>211</v>
      </c>
      <c r="D51" s="30" t="s">
        <v>147</v>
      </c>
      <c r="E51" s="30" t="s">
        <v>148</v>
      </c>
      <c r="F51" s="31" t="s">
        <v>212</v>
      </c>
      <c r="G51" s="30"/>
      <c r="H51" s="16">
        <v>54</v>
      </c>
      <c r="I51" s="17">
        <f t="shared" si="40"/>
        <v>72</v>
      </c>
      <c r="J51" s="18" t="str">
        <f t="shared" si="0"/>
        <v>B+</v>
      </c>
      <c r="K51" s="18" t="str">
        <f t="shared" si="1"/>
        <v>3.2</v>
      </c>
      <c r="L51" s="79">
        <v>24</v>
      </c>
      <c r="M51" s="16">
        <f t="shared" si="83"/>
        <v>96</v>
      </c>
      <c r="N51" s="18" t="str">
        <f t="shared" si="84"/>
        <v>A+</v>
      </c>
      <c r="O51" s="18" t="str">
        <f t="shared" si="85"/>
        <v>4.0</v>
      </c>
      <c r="P51" s="21">
        <f t="shared" si="86"/>
        <v>78</v>
      </c>
      <c r="Q51" s="21">
        <f t="shared" si="87"/>
        <v>78</v>
      </c>
      <c r="R51" s="22" t="str">
        <f t="shared" si="88"/>
        <v>B+</v>
      </c>
      <c r="S51" s="18" t="str">
        <f t="shared" si="4"/>
        <v>3.2</v>
      </c>
      <c r="T51" s="16">
        <v>21</v>
      </c>
      <c r="U51" s="23">
        <f t="shared" si="44"/>
        <v>28.000000000000004</v>
      </c>
      <c r="V51" s="18" t="str">
        <f t="shared" si="5"/>
        <v>D</v>
      </c>
      <c r="W51" s="18" t="str">
        <f t="shared" si="6"/>
        <v>1.2</v>
      </c>
      <c r="X51" s="79">
        <v>24</v>
      </c>
      <c r="Y51" s="16">
        <f t="shared" si="89"/>
        <v>96</v>
      </c>
      <c r="Z51" s="18" t="str">
        <f t="shared" si="90"/>
        <v>A+</v>
      </c>
      <c r="AA51" s="18" t="str">
        <f t="shared" si="91"/>
        <v>4.0</v>
      </c>
      <c r="AB51" s="21">
        <f t="shared" si="69"/>
        <v>45</v>
      </c>
      <c r="AC51" s="21">
        <f t="shared" si="46"/>
        <v>45</v>
      </c>
      <c r="AD51" s="22" t="str">
        <f t="shared" si="47"/>
        <v>C</v>
      </c>
      <c r="AE51" s="18" t="str">
        <f t="shared" si="9"/>
        <v>2.0</v>
      </c>
      <c r="AF51" s="16">
        <v>40</v>
      </c>
      <c r="AG51" s="16">
        <f t="shared" si="48"/>
        <v>40</v>
      </c>
      <c r="AH51" s="22" t="str">
        <f t="shared" si="49"/>
        <v>C</v>
      </c>
      <c r="AI51" s="18" t="str">
        <f t="shared" si="10"/>
        <v>2.0</v>
      </c>
      <c r="AJ51" s="16">
        <v>48</v>
      </c>
      <c r="AK51" s="23">
        <f t="shared" si="50"/>
        <v>64</v>
      </c>
      <c r="AL51" s="18" t="str">
        <f t="shared" si="11"/>
        <v>B</v>
      </c>
      <c r="AM51" s="18" t="str">
        <f t="shared" si="12"/>
        <v>2.8</v>
      </c>
      <c r="AN51" s="79">
        <v>23</v>
      </c>
      <c r="AO51" s="16">
        <f t="shared" si="92"/>
        <v>92</v>
      </c>
      <c r="AP51" s="18" t="str">
        <f t="shared" si="93"/>
        <v>A+</v>
      </c>
      <c r="AQ51" s="18" t="str">
        <f t="shared" si="94"/>
        <v>4.0</v>
      </c>
      <c r="AR51" s="21">
        <f t="shared" si="70"/>
        <v>71</v>
      </c>
      <c r="AS51" s="21">
        <f t="shared" si="52"/>
        <v>71</v>
      </c>
      <c r="AT51" s="22" t="str">
        <f t="shared" si="53"/>
        <v>B+</v>
      </c>
      <c r="AU51" s="18" t="str">
        <f t="shared" si="15"/>
        <v>3.2</v>
      </c>
      <c r="AV51" s="16">
        <v>33</v>
      </c>
      <c r="AW51" s="23">
        <f t="shared" si="108"/>
        <v>44</v>
      </c>
      <c r="AX51" s="18" t="str">
        <f t="shared" si="17"/>
        <v>C</v>
      </c>
      <c r="AY51" s="18" t="str">
        <f t="shared" si="18"/>
        <v>2.0</v>
      </c>
      <c r="AZ51" s="79">
        <v>24</v>
      </c>
      <c r="BA51" s="16">
        <f t="shared" si="95"/>
        <v>96</v>
      </c>
      <c r="BB51" s="18" t="str">
        <f t="shared" si="96"/>
        <v>A+</v>
      </c>
      <c r="BC51" s="18" t="str">
        <f t="shared" si="97"/>
        <v>4.0</v>
      </c>
      <c r="BD51" s="24">
        <f t="shared" si="98"/>
        <v>57</v>
      </c>
      <c r="BE51" s="21">
        <f t="shared" si="99"/>
        <v>56.999999999999993</v>
      </c>
      <c r="BF51" s="22" t="str">
        <f t="shared" si="100"/>
        <v>C+</v>
      </c>
      <c r="BG51" s="18" t="str">
        <f t="shared" si="101"/>
        <v>2.4</v>
      </c>
      <c r="BH51" s="16">
        <v>46</v>
      </c>
      <c r="BI51" s="23">
        <f t="shared" si="57"/>
        <v>61.333333333333329</v>
      </c>
      <c r="BJ51" s="18" t="str">
        <f t="shared" si="23"/>
        <v>B</v>
      </c>
      <c r="BK51" s="18" t="str">
        <f t="shared" si="24"/>
        <v>2.8</v>
      </c>
      <c r="BL51" s="79">
        <v>25</v>
      </c>
      <c r="BM51" s="19">
        <f t="shared" si="102"/>
        <v>100</v>
      </c>
      <c r="BN51" s="18" t="str">
        <f t="shared" si="103"/>
        <v>A+</v>
      </c>
      <c r="BO51" s="18" t="str">
        <f t="shared" si="104"/>
        <v>4.0</v>
      </c>
      <c r="BP51" s="21">
        <f t="shared" si="71"/>
        <v>71</v>
      </c>
      <c r="BQ51" s="21">
        <f t="shared" si="59"/>
        <v>71</v>
      </c>
      <c r="BR51" s="22" t="str">
        <f t="shared" si="60"/>
        <v>B+</v>
      </c>
      <c r="BS51" s="18" t="str">
        <f t="shared" si="27"/>
        <v>3.2</v>
      </c>
      <c r="BT51" s="16">
        <v>65</v>
      </c>
      <c r="BU51" s="23">
        <f t="shared" si="61"/>
        <v>65</v>
      </c>
      <c r="BV51" s="18" t="str">
        <f t="shared" si="28"/>
        <v>B</v>
      </c>
      <c r="BW51" s="18" t="str">
        <f t="shared" si="62"/>
        <v>2.8</v>
      </c>
      <c r="BX51" s="16"/>
      <c r="BY51" s="19"/>
      <c r="BZ51" s="20"/>
      <c r="CA51" s="20"/>
      <c r="CB51" s="25">
        <f t="shared" si="75"/>
        <v>65</v>
      </c>
      <c r="CC51" s="21">
        <f t="shared" si="63"/>
        <v>65</v>
      </c>
      <c r="CD51" s="22" t="str">
        <f t="shared" si="64"/>
        <v>B</v>
      </c>
      <c r="CE51" s="18" t="str">
        <f t="shared" si="31"/>
        <v>2.8</v>
      </c>
      <c r="CF51" s="16">
        <v>35</v>
      </c>
      <c r="CG51" s="23">
        <f t="shared" si="115"/>
        <v>46.666666666666664</v>
      </c>
      <c r="CH51" s="18" t="str">
        <f t="shared" si="111"/>
        <v>C</v>
      </c>
      <c r="CI51" s="18" t="str">
        <f t="shared" si="112"/>
        <v>2.0</v>
      </c>
      <c r="CJ51" s="79">
        <v>25</v>
      </c>
      <c r="CK51" s="19">
        <f t="shared" si="105"/>
        <v>100</v>
      </c>
      <c r="CL51" s="18" t="str">
        <f t="shared" si="106"/>
        <v>A+</v>
      </c>
      <c r="CM51" s="18" t="str">
        <f t="shared" si="107"/>
        <v>4.0</v>
      </c>
      <c r="CN51" s="21">
        <f t="shared" si="78"/>
        <v>60</v>
      </c>
      <c r="CO51" s="21">
        <f t="shared" si="65"/>
        <v>60</v>
      </c>
      <c r="CP51" s="22" t="str">
        <f t="shared" si="66"/>
        <v>B</v>
      </c>
      <c r="CQ51" s="18" t="str">
        <f t="shared" si="36"/>
        <v>2.8</v>
      </c>
      <c r="CR51" s="26">
        <f t="shared" si="109"/>
        <v>487</v>
      </c>
      <c r="CS51" s="26">
        <f t="shared" si="67"/>
        <v>60.875</v>
      </c>
      <c r="CT51" s="27" t="str">
        <f t="shared" si="38"/>
        <v>B</v>
      </c>
      <c r="CU51" s="28">
        <f t="shared" si="110"/>
        <v>2.7</v>
      </c>
      <c r="CV51" s="1"/>
      <c r="CW51" s="1"/>
      <c r="CX51" s="1"/>
      <c r="CY51" s="1"/>
      <c r="DD51" s="1"/>
      <c r="DE51" s="1"/>
      <c r="DF51" s="1"/>
      <c r="DG51" s="1"/>
    </row>
    <row r="52" spans="1:111" ht="15.75" x14ac:dyDescent="0.25">
      <c r="A52" s="13">
        <v>44</v>
      </c>
      <c r="B52" s="68">
        <v>751704044</v>
      </c>
      <c r="C52" s="30" t="s">
        <v>213</v>
      </c>
      <c r="D52" s="30" t="s">
        <v>214</v>
      </c>
      <c r="E52" s="30" t="s">
        <v>215</v>
      </c>
      <c r="F52" s="31" t="s">
        <v>216</v>
      </c>
      <c r="G52" s="30"/>
      <c r="H52" s="16">
        <v>50</v>
      </c>
      <c r="I52" s="17">
        <f t="shared" si="40"/>
        <v>66.666666666666657</v>
      </c>
      <c r="J52" s="18" t="str">
        <f t="shared" si="0"/>
        <v>B</v>
      </c>
      <c r="K52" s="18" t="str">
        <f t="shared" si="1"/>
        <v>2.8</v>
      </c>
      <c r="L52" s="79">
        <v>24</v>
      </c>
      <c r="M52" s="16">
        <f t="shared" si="83"/>
        <v>96</v>
      </c>
      <c r="N52" s="18" t="str">
        <f t="shared" si="84"/>
        <v>A+</v>
      </c>
      <c r="O52" s="18" t="str">
        <f t="shared" si="85"/>
        <v>4.0</v>
      </c>
      <c r="P52" s="21">
        <f t="shared" si="86"/>
        <v>74</v>
      </c>
      <c r="Q52" s="21">
        <f t="shared" si="87"/>
        <v>74</v>
      </c>
      <c r="R52" s="22" t="str">
        <f t="shared" si="88"/>
        <v>B+</v>
      </c>
      <c r="S52" s="18" t="str">
        <f t="shared" si="4"/>
        <v>3.2</v>
      </c>
      <c r="T52" s="16">
        <v>20</v>
      </c>
      <c r="U52" s="23">
        <f t="shared" si="44"/>
        <v>26.666666666666668</v>
      </c>
      <c r="V52" s="18" t="str">
        <f t="shared" si="5"/>
        <v>D</v>
      </c>
      <c r="W52" s="18" t="str">
        <f t="shared" si="6"/>
        <v>1.2</v>
      </c>
      <c r="X52" s="79">
        <v>24</v>
      </c>
      <c r="Y52" s="16">
        <f t="shared" si="89"/>
        <v>96</v>
      </c>
      <c r="Z52" s="18" t="str">
        <f t="shared" si="90"/>
        <v>A+</v>
      </c>
      <c r="AA52" s="18" t="str">
        <f t="shared" si="91"/>
        <v>4.0</v>
      </c>
      <c r="AB52" s="21">
        <f t="shared" si="69"/>
        <v>44</v>
      </c>
      <c r="AC52" s="21">
        <f t="shared" si="46"/>
        <v>44</v>
      </c>
      <c r="AD52" s="22" t="str">
        <f t="shared" si="47"/>
        <v>C</v>
      </c>
      <c r="AE52" s="18" t="str">
        <f t="shared" si="9"/>
        <v>2.0</v>
      </c>
      <c r="AF52" s="16">
        <v>16</v>
      </c>
      <c r="AG52" s="16">
        <f t="shared" si="48"/>
        <v>16</v>
      </c>
      <c r="AH52" s="22" t="str">
        <f t="shared" si="49"/>
        <v>E</v>
      </c>
      <c r="AI52" s="18" t="str">
        <f t="shared" si="10"/>
        <v>0.8</v>
      </c>
      <c r="AJ52" s="16">
        <v>32</v>
      </c>
      <c r="AK52" s="23">
        <f t="shared" si="50"/>
        <v>42.666666666666671</v>
      </c>
      <c r="AL52" s="18" t="str">
        <f t="shared" si="11"/>
        <v>C</v>
      </c>
      <c r="AM52" s="18" t="str">
        <f t="shared" si="12"/>
        <v>2.0</v>
      </c>
      <c r="AN52" s="79">
        <v>23</v>
      </c>
      <c r="AO52" s="16">
        <f t="shared" si="92"/>
        <v>92</v>
      </c>
      <c r="AP52" s="18" t="str">
        <f t="shared" si="93"/>
        <v>A+</v>
      </c>
      <c r="AQ52" s="18" t="str">
        <f t="shared" si="94"/>
        <v>4.0</v>
      </c>
      <c r="AR52" s="21">
        <f t="shared" si="70"/>
        <v>55</v>
      </c>
      <c r="AS52" s="21">
        <f t="shared" si="52"/>
        <v>55.000000000000007</v>
      </c>
      <c r="AT52" s="22" t="str">
        <f t="shared" si="53"/>
        <v>C+</v>
      </c>
      <c r="AU52" s="18" t="str">
        <f t="shared" si="15"/>
        <v>2.4</v>
      </c>
      <c r="AV52" s="16">
        <v>38</v>
      </c>
      <c r="AW52" s="23">
        <f t="shared" si="108"/>
        <v>50.666666666666671</v>
      </c>
      <c r="AX52" s="18" t="str">
        <f t="shared" si="17"/>
        <v>C+</v>
      </c>
      <c r="AY52" s="18" t="str">
        <f t="shared" si="18"/>
        <v>2.4</v>
      </c>
      <c r="AZ52" s="79">
        <v>24</v>
      </c>
      <c r="BA52" s="16">
        <f t="shared" si="95"/>
        <v>96</v>
      </c>
      <c r="BB52" s="18" t="str">
        <f t="shared" si="96"/>
        <v>A+</v>
      </c>
      <c r="BC52" s="18" t="str">
        <f t="shared" si="97"/>
        <v>4.0</v>
      </c>
      <c r="BD52" s="24">
        <f t="shared" si="98"/>
        <v>62</v>
      </c>
      <c r="BE52" s="21">
        <f t="shared" si="99"/>
        <v>62</v>
      </c>
      <c r="BF52" s="22" t="str">
        <f t="shared" si="100"/>
        <v>B</v>
      </c>
      <c r="BG52" s="18" t="str">
        <f t="shared" si="101"/>
        <v>2.8</v>
      </c>
      <c r="BH52" s="16">
        <v>45</v>
      </c>
      <c r="BI52" s="23">
        <f t="shared" si="57"/>
        <v>60</v>
      </c>
      <c r="BJ52" s="18" t="str">
        <f t="shared" si="23"/>
        <v>B</v>
      </c>
      <c r="BK52" s="18" t="str">
        <f t="shared" si="24"/>
        <v>2.8</v>
      </c>
      <c r="BL52" s="79">
        <v>22</v>
      </c>
      <c r="BM52" s="19">
        <f t="shared" si="102"/>
        <v>88</v>
      </c>
      <c r="BN52" s="18" t="str">
        <f t="shared" si="103"/>
        <v>A</v>
      </c>
      <c r="BO52" s="18" t="str">
        <f t="shared" si="104"/>
        <v>3.6</v>
      </c>
      <c r="BP52" s="21">
        <f t="shared" si="71"/>
        <v>67</v>
      </c>
      <c r="BQ52" s="21">
        <f t="shared" si="59"/>
        <v>67</v>
      </c>
      <c r="BR52" s="22" t="str">
        <f t="shared" si="60"/>
        <v>B</v>
      </c>
      <c r="BS52" s="18" t="str">
        <f t="shared" si="27"/>
        <v>2.8</v>
      </c>
      <c r="BT52" s="16">
        <v>39</v>
      </c>
      <c r="BU52" s="23">
        <f t="shared" si="61"/>
        <v>39</v>
      </c>
      <c r="BV52" s="18" t="str">
        <f t="shared" si="28"/>
        <v>D+</v>
      </c>
      <c r="BW52" s="18" t="str">
        <f t="shared" si="62"/>
        <v>1.6</v>
      </c>
      <c r="BX52" s="16"/>
      <c r="BY52" s="19"/>
      <c r="BZ52" s="20"/>
      <c r="CA52" s="20"/>
      <c r="CB52" s="25">
        <f t="shared" si="75"/>
        <v>39</v>
      </c>
      <c r="CC52" s="21">
        <f t="shared" si="63"/>
        <v>39</v>
      </c>
      <c r="CD52" s="22" t="str">
        <f t="shared" si="64"/>
        <v>D+</v>
      </c>
      <c r="CE52" s="18" t="str">
        <f t="shared" si="31"/>
        <v>1.6</v>
      </c>
      <c r="CF52" s="16">
        <v>18</v>
      </c>
      <c r="CG52" s="23">
        <f>CF52/50*100</f>
        <v>36</v>
      </c>
      <c r="CH52" s="18" t="str">
        <f t="shared" si="111"/>
        <v>D+</v>
      </c>
      <c r="CI52" s="18" t="str">
        <f t="shared" si="112"/>
        <v>1.6</v>
      </c>
      <c r="CJ52" s="79">
        <v>47</v>
      </c>
      <c r="CK52" s="19">
        <f>CJ52/50*100</f>
        <v>94</v>
      </c>
      <c r="CL52" s="18" t="str">
        <f t="shared" si="106"/>
        <v>A+</v>
      </c>
      <c r="CM52" s="18" t="str">
        <f t="shared" si="107"/>
        <v>4.0</v>
      </c>
      <c r="CN52" s="21">
        <f t="shared" si="78"/>
        <v>65</v>
      </c>
      <c r="CO52" s="21">
        <f t="shared" si="65"/>
        <v>65</v>
      </c>
      <c r="CP52" s="22" t="str">
        <f t="shared" si="66"/>
        <v>B</v>
      </c>
      <c r="CQ52" s="18" t="str">
        <f t="shared" si="36"/>
        <v>2.8</v>
      </c>
      <c r="CR52" s="26">
        <f t="shared" si="109"/>
        <v>422</v>
      </c>
      <c r="CS52" s="26">
        <f t="shared" si="67"/>
        <v>52.75</v>
      </c>
      <c r="CT52" s="27" t="str">
        <f t="shared" si="38"/>
        <v>C+</v>
      </c>
      <c r="CU52" s="28">
        <f t="shared" si="110"/>
        <v>2.2999999999999998</v>
      </c>
      <c r="CV52" s="1"/>
      <c r="CW52" s="1"/>
      <c r="CX52" s="1"/>
      <c r="CY52" s="1"/>
      <c r="DD52" s="1"/>
      <c r="DE52" s="1"/>
      <c r="DF52" s="1"/>
      <c r="DG52" s="1"/>
    </row>
    <row r="53" spans="1:111" ht="15.75" x14ac:dyDescent="0.25">
      <c r="A53" s="13">
        <v>45</v>
      </c>
      <c r="B53" s="68">
        <v>751704045</v>
      </c>
      <c r="C53" s="30" t="s">
        <v>217</v>
      </c>
      <c r="D53" s="30" t="s">
        <v>218</v>
      </c>
      <c r="E53" s="30" t="s">
        <v>219</v>
      </c>
      <c r="F53" s="31" t="s">
        <v>220</v>
      </c>
      <c r="G53" s="30"/>
      <c r="H53" s="16">
        <v>45</v>
      </c>
      <c r="I53" s="17">
        <f t="shared" si="40"/>
        <v>60</v>
      </c>
      <c r="J53" s="18" t="str">
        <f t="shared" si="0"/>
        <v>B</v>
      </c>
      <c r="K53" s="18" t="str">
        <f t="shared" si="1"/>
        <v>2.8</v>
      </c>
      <c r="L53" s="79">
        <v>24</v>
      </c>
      <c r="M53" s="16">
        <f t="shared" si="83"/>
        <v>96</v>
      </c>
      <c r="N53" s="18" t="str">
        <f t="shared" si="84"/>
        <v>A+</v>
      </c>
      <c r="O53" s="18" t="str">
        <f t="shared" si="85"/>
        <v>4.0</v>
      </c>
      <c r="P53" s="21">
        <f t="shared" si="86"/>
        <v>69</v>
      </c>
      <c r="Q53" s="21">
        <f t="shared" si="87"/>
        <v>69</v>
      </c>
      <c r="R53" s="22" t="str">
        <f t="shared" si="88"/>
        <v>B</v>
      </c>
      <c r="S53" s="18" t="str">
        <f t="shared" si="4"/>
        <v>2.8</v>
      </c>
      <c r="T53" s="16">
        <v>30</v>
      </c>
      <c r="U53" s="23">
        <f t="shared" si="44"/>
        <v>40</v>
      </c>
      <c r="V53" s="18" t="str">
        <f t="shared" si="5"/>
        <v>C</v>
      </c>
      <c r="W53" s="18" t="str">
        <f t="shared" si="6"/>
        <v>2.0</v>
      </c>
      <c r="X53" s="79">
        <v>24</v>
      </c>
      <c r="Y53" s="16">
        <f t="shared" si="89"/>
        <v>96</v>
      </c>
      <c r="Z53" s="18" t="str">
        <f t="shared" si="90"/>
        <v>A+</v>
      </c>
      <c r="AA53" s="18" t="str">
        <f t="shared" si="91"/>
        <v>4.0</v>
      </c>
      <c r="AB53" s="21">
        <f t="shared" si="69"/>
        <v>54</v>
      </c>
      <c r="AC53" s="21">
        <f t="shared" si="46"/>
        <v>54</v>
      </c>
      <c r="AD53" s="22" t="str">
        <f t="shared" si="47"/>
        <v>C+</v>
      </c>
      <c r="AE53" s="18" t="str">
        <f t="shared" si="9"/>
        <v>2.4</v>
      </c>
      <c r="AF53" s="16">
        <v>30</v>
      </c>
      <c r="AG53" s="16">
        <f t="shared" si="48"/>
        <v>30</v>
      </c>
      <c r="AH53" s="22" t="str">
        <f t="shared" si="49"/>
        <v>D+</v>
      </c>
      <c r="AI53" s="18" t="str">
        <f t="shared" si="10"/>
        <v>1.6</v>
      </c>
      <c r="AJ53" s="16">
        <v>26</v>
      </c>
      <c r="AK53" s="23">
        <f t="shared" si="50"/>
        <v>34.666666666666671</v>
      </c>
      <c r="AL53" s="18" t="str">
        <f t="shared" si="11"/>
        <v>D+</v>
      </c>
      <c r="AM53" s="18" t="str">
        <f t="shared" si="12"/>
        <v>1.6</v>
      </c>
      <c r="AN53" s="79">
        <v>24</v>
      </c>
      <c r="AO53" s="16">
        <f t="shared" si="92"/>
        <v>96</v>
      </c>
      <c r="AP53" s="18" t="str">
        <f t="shared" si="93"/>
        <v>A+</v>
      </c>
      <c r="AQ53" s="18" t="str">
        <f t="shared" si="94"/>
        <v>4.0</v>
      </c>
      <c r="AR53" s="21">
        <f t="shared" si="70"/>
        <v>50</v>
      </c>
      <c r="AS53" s="21">
        <f t="shared" si="52"/>
        <v>50</v>
      </c>
      <c r="AT53" s="22" t="str">
        <f t="shared" si="53"/>
        <v>C+</v>
      </c>
      <c r="AU53" s="18" t="str">
        <f t="shared" si="15"/>
        <v>2.4</v>
      </c>
      <c r="AV53" s="16">
        <v>24</v>
      </c>
      <c r="AW53" s="23">
        <f t="shared" si="108"/>
        <v>32</v>
      </c>
      <c r="AX53" s="18" t="str">
        <f t="shared" si="17"/>
        <v>D+</v>
      </c>
      <c r="AY53" s="18" t="str">
        <f t="shared" si="18"/>
        <v>1.6</v>
      </c>
      <c r="AZ53" s="79">
        <v>25</v>
      </c>
      <c r="BA53" s="16">
        <f t="shared" si="95"/>
        <v>100</v>
      </c>
      <c r="BB53" s="18" t="str">
        <f t="shared" si="96"/>
        <v>A+</v>
      </c>
      <c r="BC53" s="18" t="str">
        <f t="shared" si="97"/>
        <v>4.0</v>
      </c>
      <c r="BD53" s="24">
        <f t="shared" si="98"/>
        <v>49</v>
      </c>
      <c r="BE53" s="21">
        <f t="shared" si="99"/>
        <v>49</v>
      </c>
      <c r="BF53" s="22" t="str">
        <f t="shared" si="100"/>
        <v>C</v>
      </c>
      <c r="BG53" s="18" t="str">
        <f t="shared" si="101"/>
        <v>2.0</v>
      </c>
      <c r="BH53" s="16">
        <v>45</v>
      </c>
      <c r="BI53" s="23">
        <f t="shared" si="57"/>
        <v>60</v>
      </c>
      <c r="BJ53" s="18" t="str">
        <f t="shared" si="23"/>
        <v>B</v>
      </c>
      <c r="BK53" s="18" t="str">
        <f t="shared" si="24"/>
        <v>2.8</v>
      </c>
      <c r="BL53" s="79">
        <v>24</v>
      </c>
      <c r="BM53" s="19">
        <f t="shared" si="102"/>
        <v>96</v>
      </c>
      <c r="BN53" s="18" t="str">
        <f t="shared" si="103"/>
        <v>A+</v>
      </c>
      <c r="BO53" s="18" t="str">
        <f t="shared" si="104"/>
        <v>4.0</v>
      </c>
      <c r="BP53" s="21">
        <f t="shared" si="71"/>
        <v>69</v>
      </c>
      <c r="BQ53" s="21">
        <f t="shared" si="59"/>
        <v>69</v>
      </c>
      <c r="BR53" s="22" t="str">
        <f t="shared" si="60"/>
        <v>B</v>
      </c>
      <c r="BS53" s="18" t="str">
        <f t="shared" si="27"/>
        <v>2.8</v>
      </c>
      <c r="BT53" s="16">
        <v>60</v>
      </c>
      <c r="BU53" s="23">
        <f t="shared" si="61"/>
        <v>60</v>
      </c>
      <c r="BV53" s="18" t="str">
        <f t="shared" si="28"/>
        <v>B</v>
      </c>
      <c r="BW53" s="18" t="str">
        <f t="shared" si="62"/>
        <v>2.8</v>
      </c>
      <c r="BX53" s="16"/>
      <c r="BY53" s="19"/>
      <c r="BZ53" s="20"/>
      <c r="CA53" s="20"/>
      <c r="CB53" s="25">
        <f t="shared" si="75"/>
        <v>60</v>
      </c>
      <c r="CC53" s="21">
        <f t="shared" si="63"/>
        <v>60</v>
      </c>
      <c r="CD53" s="22" t="str">
        <f t="shared" si="64"/>
        <v>B</v>
      </c>
      <c r="CE53" s="18" t="str">
        <f t="shared" si="31"/>
        <v>2.8</v>
      </c>
      <c r="CF53" s="16">
        <v>25</v>
      </c>
      <c r="CG53" s="23">
        <f t="shared" ref="CG53:CG56" si="116">CF53/50*100</f>
        <v>50</v>
      </c>
      <c r="CH53" s="18" t="str">
        <f t="shared" si="111"/>
        <v>C+</v>
      </c>
      <c r="CI53" s="18" t="str">
        <f t="shared" si="112"/>
        <v>2.4</v>
      </c>
      <c r="CJ53" s="79">
        <v>48</v>
      </c>
      <c r="CK53" s="19">
        <f t="shared" ref="CK53:CK56" si="117">CJ53/50*100</f>
        <v>96</v>
      </c>
      <c r="CL53" s="18" t="str">
        <f t="shared" si="106"/>
        <v>A+</v>
      </c>
      <c r="CM53" s="18" t="str">
        <f t="shared" si="107"/>
        <v>4.0</v>
      </c>
      <c r="CN53" s="21">
        <f t="shared" si="78"/>
        <v>73</v>
      </c>
      <c r="CO53" s="21">
        <f t="shared" si="65"/>
        <v>73</v>
      </c>
      <c r="CP53" s="22" t="str">
        <f t="shared" si="66"/>
        <v>B+</v>
      </c>
      <c r="CQ53" s="18" t="str">
        <f t="shared" si="36"/>
        <v>3.2</v>
      </c>
      <c r="CR53" s="26">
        <f t="shared" si="109"/>
        <v>454</v>
      </c>
      <c r="CS53" s="26">
        <f t="shared" si="67"/>
        <v>56.75</v>
      </c>
      <c r="CT53" s="27" t="str">
        <f t="shared" si="38"/>
        <v>C+</v>
      </c>
      <c r="CU53" s="28">
        <f t="shared" si="110"/>
        <v>2.5</v>
      </c>
      <c r="CV53" s="1"/>
      <c r="CW53" s="1"/>
      <c r="CX53" s="1"/>
      <c r="CY53" s="1"/>
      <c r="DD53" s="1"/>
      <c r="DE53" s="1"/>
      <c r="DF53" s="1"/>
      <c r="DG53" s="1"/>
    </row>
    <row r="54" spans="1:111" ht="15.75" x14ac:dyDescent="0.25">
      <c r="A54" s="29">
        <v>46</v>
      </c>
      <c r="B54" s="68">
        <v>751704046</v>
      </c>
      <c r="C54" s="30" t="s">
        <v>221</v>
      </c>
      <c r="D54" s="30" t="s">
        <v>222</v>
      </c>
      <c r="E54" s="30" t="s">
        <v>223</v>
      </c>
      <c r="F54" s="31" t="s">
        <v>224</v>
      </c>
      <c r="G54" s="30"/>
      <c r="H54" s="16">
        <v>43</v>
      </c>
      <c r="I54" s="17">
        <f t="shared" si="40"/>
        <v>57.333333333333336</v>
      </c>
      <c r="J54" s="18" t="str">
        <f t="shared" si="0"/>
        <v>C+</v>
      </c>
      <c r="K54" s="18" t="str">
        <f t="shared" si="1"/>
        <v>2.4</v>
      </c>
      <c r="L54" s="79">
        <v>24</v>
      </c>
      <c r="M54" s="16">
        <f t="shared" si="83"/>
        <v>96</v>
      </c>
      <c r="N54" s="18" t="str">
        <f t="shared" si="84"/>
        <v>A+</v>
      </c>
      <c r="O54" s="18" t="str">
        <f t="shared" si="85"/>
        <v>4.0</v>
      </c>
      <c r="P54" s="21">
        <f t="shared" si="86"/>
        <v>67</v>
      </c>
      <c r="Q54" s="21">
        <f t="shared" si="87"/>
        <v>67</v>
      </c>
      <c r="R54" s="22" t="str">
        <f t="shared" si="88"/>
        <v>B</v>
      </c>
      <c r="S54" s="18" t="str">
        <f t="shared" si="4"/>
        <v>2.8</v>
      </c>
      <c r="T54" s="16">
        <v>25</v>
      </c>
      <c r="U54" s="23">
        <f t="shared" si="44"/>
        <v>33.333333333333329</v>
      </c>
      <c r="V54" s="18" t="str">
        <f t="shared" si="5"/>
        <v>D+</v>
      </c>
      <c r="W54" s="18" t="str">
        <f t="shared" si="6"/>
        <v>1.6</v>
      </c>
      <c r="X54" s="79">
        <v>24</v>
      </c>
      <c r="Y54" s="16">
        <f t="shared" si="89"/>
        <v>96</v>
      </c>
      <c r="Z54" s="18" t="str">
        <f t="shared" si="90"/>
        <v>A+</v>
      </c>
      <c r="AA54" s="18" t="str">
        <f t="shared" si="91"/>
        <v>4.0</v>
      </c>
      <c r="AB54" s="21">
        <f t="shared" si="69"/>
        <v>49</v>
      </c>
      <c r="AC54" s="21">
        <f t="shared" si="46"/>
        <v>49</v>
      </c>
      <c r="AD54" s="22" t="str">
        <f t="shared" si="47"/>
        <v>C</v>
      </c>
      <c r="AE54" s="18" t="str">
        <f t="shared" si="9"/>
        <v>2.0</v>
      </c>
      <c r="AF54" s="16">
        <v>40</v>
      </c>
      <c r="AG54" s="16">
        <f t="shared" si="48"/>
        <v>40</v>
      </c>
      <c r="AH54" s="22" t="str">
        <f t="shared" si="49"/>
        <v>C</v>
      </c>
      <c r="AI54" s="18" t="str">
        <f t="shared" si="10"/>
        <v>2.0</v>
      </c>
      <c r="AJ54" s="16">
        <v>38</v>
      </c>
      <c r="AK54" s="23">
        <f t="shared" si="50"/>
        <v>50.666666666666671</v>
      </c>
      <c r="AL54" s="18" t="str">
        <f t="shared" si="11"/>
        <v>C+</v>
      </c>
      <c r="AM54" s="18" t="str">
        <f t="shared" si="12"/>
        <v>2.4</v>
      </c>
      <c r="AN54" s="79">
        <v>24</v>
      </c>
      <c r="AO54" s="16">
        <f t="shared" si="92"/>
        <v>96</v>
      </c>
      <c r="AP54" s="18" t="str">
        <f t="shared" si="93"/>
        <v>A+</v>
      </c>
      <c r="AQ54" s="18" t="str">
        <f t="shared" si="94"/>
        <v>4.0</v>
      </c>
      <c r="AR54" s="21">
        <f t="shared" si="70"/>
        <v>62</v>
      </c>
      <c r="AS54" s="21">
        <f t="shared" si="52"/>
        <v>62</v>
      </c>
      <c r="AT54" s="22" t="str">
        <f t="shared" si="53"/>
        <v>B</v>
      </c>
      <c r="AU54" s="18" t="str">
        <f t="shared" si="15"/>
        <v>2.8</v>
      </c>
      <c r="AV54" s="16">
        <v>30</v>
      </c>
      <c r="AW54" s="23">
        <f t="shared" si="108"/>
        <v>40</v>
      </c>
      <c r="AX54" s="18" t="str">
        <f t="shared" si="17"/>
        <v>C</v>
      </c>
      <c r="AY54" s="18" t="str">
        <f t="shared" si="18"/>
        <v>2.0</v>
      </c>
      <c r="AZ54" s="79">
        <v>25</v>
      </c>
      <c r="BA54" s="16">
        <f t="shared" si="95"/>
        <v>100</v>
      </c>
      <c r="BB54" s="18" t="str">
        <f t="shared" si="96"/>
        <v>A+</v>
      </c>
      <c r="BC54" s="18" t="str">
        <f t="shared" si="97"/>
        <v>4.0</v>
      </c>
      <c r="BD54" s="24">
        <f t="shared" si="98"/>
        <v>55</v>
      </c>
      <c r="BE54" s="21">
        <f t="shared" si="99"/>
        <v>55.000000000000007</v>
      </c>
      <c r="BF54" s="22" t="str">
        <f t="shared" si="100"/>
        <v>C+</v>
      </c>
      <c r="BG54" s="18" t="str">
        <f t="shared" si="101"/>
        <v>2.4</v>
      </c>
      <c r="BH54" s="16">
        <v>43</v>
      </c>
      <c r="BI54" s="23">
        <f t="shared" si="57"/>
        <v>57.333333333333336</v>
      </c>
      <c r="BJ54" s="18" t="str">
        <f t="shared" si="23"/>
        <v>C+</v>
      </c>
      <c r="BK54" s="18" t="str">
        <f t="shared" si="24"/>
        <v>2.4</v>
      </c>
      <c r="BL54" s="79">
        <v>25</v>
      </c>
      <c r="BM54" s="19">
        <f t="shared" si="102"/>
        <v>100</v>
      </c>
      <c r="BN54" s="18" t="str">
        <f t="shared" si="103"/>
        <v>A+</v>
      </c>
      <c r="BO54" s="18" t="str">
        <f t="shared" si="104"/>
        <v>4.0</v>
      </c>
      <c r="BP54" s="21">
        <f t="shared" si="71"/>
        <v>68</v>
      </c>
      <c r="BQ54" s="21">
        <f t="shared" si="59"/>
        <v>68</v>
      </c>
      <c r="BR54" s="22" t="str">
        <f t="shared" si="60"/>
        <v>B</v>
      </c>
      <c r="BS54" s="18" t="str">
        <f t="shared" si="27"/>
        <v>2.8</v>
      </c>
      <c r="BT54" s="16">
        <v>61</v>
      </c>
      <c r="BU54" s="23">
        <f t="shared" si="61"/>
        <v>61</v>
      </c>
      <c r="BV54" s="18" t="str">
        <f t="shared" si="28"/>
        <v>B</v>
      </c>
      <c r="BW54" s="18" t="str">
        <f t="shared" si="62"/>
        <v>2.8</v>
      </c>
      <c r="BX54" s="16"/>
      <c r="BY54" s="19"/>
      <c r="BZ54" s="20"/>
      <c r="CA54" s="20"/>
      <c r="CB54" s="25">
        <f t="shared" si="75"/>
        <v>61</v>
      </c>
      <c r="CC54" s="21">
        <f t="shared" si="63"/>
        <v>61</v>
      </c>
      <c r="CD54" s="22" t="str">
        <f t="shared" si="64"/>
        <v>B</v>
      </c>
      <c r="CE54" s="18" t="str">
        <f t="shared" si="31"/>
        <v>2.8</v>
      </c>
      <c r="CF54" s="16">
        <v>20</v>
      </c>
      <c r="CG54" s="23">
        <f t="shared" si="116"/>
        <v>40</v>
      </c>
      <c r="CH54" s="18" t="str">
        <f t="shared" si="111"/>
        <v>C</v>
      </c>
      <c r="CI54" s="18" t="str">
        <f t="shared" si="112"/>
        <v>2.0</v>
      </c>
      <c r="CJ54" s="79">
        <v>48</v>
      </c>
      <c r="CK54" s="19">
        <f t="shared" si="117"/>
        <v>96</v>
      </c>
      <c r="CL54" s="18" t="str">
        <f t="shared" si="106"/>
        <v>A+</v>
      </c>
      <c r="CM54" s="18" t="str">
        <f t="shared" si="107"/>
        <v>4.0</v>
      </c>
      <c r="CN54" s="21">
        <f t="shared" si="78"/>
        <v>68</v>
      </c>
      <c r="CO54" s="21">
        <f t="shared" si="65"/>
        <v>68</v>
      </c>
      <c r="CP54" s="22" t="str">
        <f t="shared" si="66"/>
        <v>B</v>
      </c>
      <c r="CQ54" s="18" t="str">
        <f t="shared" si="36"/>
        <v>2.8</v>
      </c>
      <c r="CR54" s="26">
        <f t="shared" si="109"/>
        <v>470</v>
      </c>
      <c r="CS54" s="26">
        <f t="shared" si="67"/>
        <v>58.75</v>
      </c>
      <c r="CT54" s="27" t="str">
        <f t="shared" si="38"/>
        <v>C+</v>
      </c>
      <c r="CU54" s="28">
        <f t="shared" si="110"/>
        <v>2.5500000000000003</v>
      </c>
      <c r="CV54" s="1"/>
      <c r="CW54" s="1"/>
      <c r="CX54" s="1"/>
      <c r="CY54" s="1"/>
      <c r="DD54" s="1"/>
      <c r="DE54" s="1"/>
      <c r="DF54" s="1"/>
      <c r="DG54" s="1"/>
    </row>
    <row r="55" spans="1:111" ht="15.75" x14ac:dyDescent="0.25">
      <c r="A55" s="13">
        <v>47</v>
      </c>
      <c r="B55" s="68">
        <v>751704047</v>
      </c>
      <c r="C55" s="30" t="s">
        <v>225</v>
      </c>
      <c r="D55" s="30" t="s">
        <v>226</v>
      </c>
      <c r="E55" s="30" t="s">
        <v>227</v>
      </c>
      <c r="F55" s="31" t="s">
        <v>228</v>
      </c>
      <c r="G55" s="30"/>
      <c r="H55" s="16">
        <v>50</v>
      </c>
      <c r="I55" s="17">
        <f t="shared" si="40"/>
        <v>66.666666666666657</v>
      </c>
      <c r="J55" s="18" t="str">
        <f t="shared" si="0"/>
        <v>B</v>
      </c>
      <c r="K55" s="18" t="str">
        <f t="shared" si="1"/>
        <v>2.8</v>
      </c>
      <c r="L55" s="79">
        <v>25</v>
      </c>
      <c r="M55" s="16">
        <f t="shared" si="83"/>
        <v>100</v>
      </c>
      <c r="N55" s="18" t="str">
        <f t="shared" si="84"/>
        <v>A+</v>
      </c>
      <c r="O55" s="18" t="str">
        <f t="shared" si="85"/>
        <v>4.0</v>
      </c>
      <c r="P55" s="21">
        <f t="shared" si="86"/>
        <v>75</v>
      </c>
      <c r="Q55" s="21">
        <f t="shared" si="87"/>
        <v>75</v>
      </c>
      <c r="R55" s="22" t="str">
        <f t="shared" si="88"/>
        <v>B+</v>
      </c>
      <c r="S55" s="18" t="str">
        <f t="shared" si="4"/>
        <v>3.2</v>
      </c>
      <c r="T55" s="16">
        <v>26</v>
      </c>
      <c r="U55" s="23">
        <f t="shared" si="44"/>
        <v>34.666666666666671</v>
      </c>
      <c r="V55" s="18" t="str">
        <f t="shared" si="5"/>
        <v>D+</v>
      </c>
      <c r="W55" s="18" t="str">
        <f t="shared" si="6"/>
        <v>1.6</v>
      </c>
      <c r="X55" s="79">
        <v>25</v>
      </c>
      <c r="Y55" s="16">
        <f t="shared" si="89"/>
        <v>100</v>
      </c>
      <c r="Z55" s="18" t="str">
        <f t="shared" si="90"/>
        <v>A+</v>
      </c>
      <c r="AA55" s="18" t="str">
        <f t="shared" si="91"/>
        <v>4.0</v>
      </c>
      <c r="AB55" s="21">
        <f t="shared" si="69"/>
        <v>51</v>
      </c>
      <c r="AC55" s="21">
        <f t="shared" si="46"/>
        <v>51</v>
      </c>
      <c r="AD55" s="22" t="str">
        <f t="shared" si="47"/>
        <v>C+</v>
      </c>
      <c r="AE55" s="18" t="str">
        <f t="shared" si="9"/>
        <v>2.4</v>
      </c>
      <c r="AF55" s="16">
        <v>62</v>
      </c>
      <c r="AG55" s="16">
        <f t="shared" si="48"/>
        <v>62</v>
      </c>
      <c r="AH55" s="22" t="str">
        <f t="shared" si="49"/>
        <v>B</v>
      </c>
      <c r="AI55" s="18" t="str">
        <f t="shared" si="10"/>
        <v>2.8</v>
      </c>
      <c r="AJ55" s="16">
        <v>30</v>
      </c>
      <c r="AK55" s="23">
        <f t="shared" si="50"/>
        <v>40</v>
      </c>
      <c r="AL55" s="18" t="str">
        <f t="shared" si="11"/>
        <v>C</v>
      </c>
      <c r="AM55" s="18" t="str">
        <f t="shared" si="12"/>
        <v>2.0</v>
      </c>
      <c r="AN55" s="79">
        <v>24</v>
      </c>
      <c r="AO55" s="16">
        <f t="shared" si="92"/>
        <v>96</v>
      </c>
      <c r="AP55" s="18" t="str">
        <f t="shared" si="93"/>
        <v>A+</v>
      </c>
      <c r="AQ55" s="18" t="str">
        <f t="shared" si="94"/>
        <v>4.0</v>
      </c>
      <c r="AR55" s="21">
        <f t="shared" si="70"/>
        <v>54</v>
      </c>
      <c r="AS55" s="21">
        <f t="shared" si="52"/>
        <v>54</v>
      </c>
      <c r="AT55" s="22" t="str">
        <f t="shared" si="53"/>
        <v>C+</v>
      </c>
      <c r="AU55" s="18" t="str">
        <f t="shared" si="15"/>
        <v>2.4</v>
      </c>
      <c r="AV55" s="16">
        <v>29</v>
      </c>
      <c r="AW55" s="23">
        <f t="shared" si="108"/>
        <v>38.666666666666664</v>
      </c>
      <c r="AX55" s="18" t="str">
        <f t="shared" si="17"/>
        <v>D+</v>
      </c>
      <c r="AY55" s="18" t="str">
        <f t="shared" si="18"/>
        <v>1.6</v>
      </c>
      <c r="AZ55" s="79">
        <v>25</v>
      </c>
      <c r="BA55" s="16">
        <f t="shared" si="95"/>
        <v>100</v>
      </c>
      <c r="BB55" s="18" t="str">
        <f t="shared" si="96"/>
        <v>A+</v>
      </c>
      <c r="BC55" s="18" t="str">
        <f t="shared" si="97"/>
        <v>4.0</v>
      </c>
      <c r="BD55" s="24">
        <f t="shared" si="98"/>
        <v>54</v>
      </c>
      <c r="BE55" s="21">
        <f t="shared" si="99"/>
        <v>54</v>
      </c>
      <c r="BF55" s="22" t="str">
        <f t="shared" si="100"/>
        <v>C+</v>
      </c>
      <c r="BG55" s="18" t="str">
        <f t="shared" si="101"/>
        <v>2.4</v>
      </c>
      <c r="BH55" s="16">
        <v>39</v>
      </c>
      <c r="BI55" s="23">
        <f t="shared" si="57"/>
        <v>52</v>
      </c>
      <c r="BJ55" s="18" t="str">
        <f t="shared" si="23"/>
        <v>C+</v>
      </c>
      <c r="BK55" s="18" t="str">
        <f t="shared" si="24"/>
        <v>2.4</v>
      </c>
      <c r="BL55" s="79">
        <v>24</v>
      </c>
      <c r="BM55" s="19">
        <f t="shared" si="102"/>
        <v>96</v>
      </c>
      <c r="BN55" s="18" t="str">
        <f t="shared" si="103"/>
        <v>A+</v>
      </c>
      <c r="BO55" s="18" t="str">
        <f t="shared" si="104"/>
        <v>4.0</v>
      </c>
      <c r="BP55" s="21">
        <f t="shared" si="71"/>
        <v>63</v>
      </c>
      <c r="BQ55" s="21">
        <f t="shared" si="59"/>
        <v>63</v>
      </c>
      <c r="BR55" s="22" t="str">
        <f t="shared" si="60"/>
        <v>B</v>
      </c>
      <c r="BS55" s="18" t="str">
        <f t="shared" si="27"/>
        <v>2.8</v>
      </c>
      <c r="BT55" s="16">
        <v>56</v>
      </c>
      <c r="BU55" s="23">
        <f t="shared" si="61"/>
        <v>56.000000000000007</v>
      </c>
      <c r="BV55" s="18" t="str">
        <f t="shared" si="28"/>
        <v>C+</v>
      </c>
      <c r="BW55" s="18" t="str">
        <f t="shared" si="62"/>
        <v>2.4</v>
      </c>
      <c r="BX55" s="16"/>
      <c r="BY55" s="19"/>
      <c r="BZ55" s="20"/>
      <c r="CA55" s="20"/>
      <c r="CB55" s="25">
        <f t="shared" si="75"/>
        <v>56</v>
      </c>
      <c r="CC55" s="21">
        <f t="shared" si="63"/>
        <v>56.000000000000007</v>
      </c>
      <c r="CD55" s="22" t="str">
        <f t="shared" si="64"/>
        <v>C+</v>
      </c>
      <c r="CE55" s="18" t="str">
        <f t="shared" si="31"/>
        <v>2.4</v>
      </c>
      <c r="CF55" s="16">
        <v>27</v>
      </c>
      <c r="CG55" s="23">
        <f t="shared" si="116"/>
        <v>54</v>
      </c>
      <c r="CH55" s="18" t="str">
        <f t="shared" si="111"/>
        <v>C+</v>
      </c>
      <c r="CI55" s="18" t="str">
        <f t="shared" si="112"/>
        <v>2.4</v>
      </c>
      <c r="CJ55" s="79">
        <v>46</v>
      </c>
      <c r="CK55" s="19">
        <f t="shared" si="117"/>
        <v>92</v>
      </c>
      <c r="CL55" s="18" t="str">
        <f t="shared" si="106"/>
        <v>A+</v>
      </c>
      <c r="CM55" s="18" t="str">
        <f t="shared" si="107"/>
        <v>4.0</v>
      </c>
      <c r="CN55" s="21">
        <f t="shared" si="78"/>
        <v>73</v>
      </c>
      <c r="CO55" s="21">
        <f t="shared" si="65"/>
        <v>73</v>
      </c>
      <c r="CP55" s="22" t="str">
        <f t="shared" si="66"/>
        <v>B+</v>
      </c>
      <c r="CQ55" s="18" t="str">
        <f t="shared" si="36"/>
        <v>3.2</v>
      </c>
      <c r="CR55" s="26">
        <f t="shared" si="109"/>
        <v>488</v>
      </c>
      <c r="CS55" s="26">
        <f t="shared" si="67"/>
        <v>61</v>
      </c>
      <c r="CT55" s="27" t="str">
        <f t="shared" si="38"/>
        <v>B</v>
      </c>
      <c r="CU55" s="28">
        <f t="shared" si="110"/>
        <v>2.6999999999999997</v>
      </c>
      <c r="CV55" s="1"/>
      <c r="CW55" s="1"/>
      <c r="CX55" s="1"/>
      <c r="CY55" s="1"/>
      <c r="DD55" s="1"/>
      <c r="DE55" s="1"/>
      <c r="DF55" s="1"/>
      <c r="DG55" s="1"/>
    </row>
    <row r="56" spans="1:111" ht="15.75" x14ac:dyDescent="0.25">
      <c r="A56" s="29">
        <v>48</v>
      </c>
      <c r="B56" s="68">
        <v>751704048</v>
      </c>
      <c r="C56" s="30" t="s">
        <v>229</v>
      </c>
      <c r="D56" s="30" t="s">
        <v>230</v>
      </c>
      <c r="E56" s="30" t="s">
        <v>231</v>
      </c>
      <c r="F56" s="31" t="s">
        <v>232</v>
      </c>
      <c r="G56" s="30"/>
      <c r="H56" s="16">
        <v>42</v>
      </c>
      <c r="I56" s="17">
        <f t="shared" si="40"/>
        <v>56.000000000000007</v>
      </c>
      <c r="J56" s="18" t="str">
        <f t="shared" si="0"/>
        <v>C+</v>
      </c>
      <c r="K56" s="18" t="str">
        <f t="shared" si="1"/>
        <v>2.4</v>
      </c>
      <c r="L56" s="79">
        <v>23</v>
      </c>
      <c r="M56" s="16">
        <f t="shared" si="83"/>
        <v>92</v>
      </c>
      <c r="N56" s="18" t="str">
        <f t="shared" si="84"/>
        <v>A+</v>
      </c>
      <c r="O56" s="18" t="str">
        <f t="shared" si="85"/>
        <v>4.0</v>
      </c>
      <c r="P56" s="21">
        <f t="shared" si="86"/>
        <v>65</v>
      </c>
      <c r="Q56" s="21">
        <f t="shared" si="87"/>
        <v>65</v>
      </c>
      <c r="R56" s="22" t="str">
        <f t="shared" si="88"/>
        <v>B</v>
      </c>
      <c r="S56" s="18" t="str">
        <f t="shared" si="4"/>
        <v>2.8</v>
      </c>
      <c r="T56" s="16">
        <v>14</v>
      </c>
      <c r="U56" s="23">
        <f t="shared" si="44"/>
        <v>18.666666666666668</v>
      </c>
      <c r="V56" s="18" t="str">
        <f t="shared" si="5"/>
        <v>E</v>
      </c>
      <c r="W56" s="18" t="str">
        <f t="shared" si="6"/>
        <v>0.8</v>
      </c>
      <c r="X56" s="79">
        <v>25</v>
      </c>
      <c r="Y56" s="16">
        <f t="shared" si="89"/>
        <v>100</v>
      </c>
      <c r="Z56" s="18" t="str">
        <f t="shared" si="90"/>
        <v>A+</v>
      </c>
      <c r="AA56" s="18" t="str">
        <f t="shared" si="91"/>
        <v>4.0</v>
      </c>
      <c r="AB56" s="21">
        <f t="shared" si="69"/>
        <v>39</v>
      </c>
      <c r="AC56" s="21">
        <f t="shared" si="46"/>
        <v>39</v>
      </c>
      <c r="AD56" s="22" t="str">
        <f t="shared" si="47"/>
        <v>D+</v>
      </c>
      <c r="AE56" s="18" t="str">
        <f t="shared" si="9"/>
        <v>1.6</v>
      </c>
      <c r="AF56" s="16">
        <v>24</v>
      </c>
      <c r="AG56" s="16">
        <f t="shared" si="48"/>
        <v>24</v>
      </c>
      <c r="AH56" s="22" t="str">
        <f t="shared" si="49"/>
        <v>D</v>
      </c>
      <c r="AI56" s="18" t="str">
        <f t="shared" si="10"/>
        <v>1.2</v>
      </c>
      <c r="AJ56" s="16">
        <v>26</v>
      </c>
      <c r="AK56" s="23">
        <f t="shared" si="50"/>
        <v>34.666666666666671</v>
      </c>
      <c r="AL56" s="18" t="str">
        <f t="shared" si="11"/>
        <v>D+</v>
      </c>
      <c r="AM56" s="18" t="str">
        <f t="shared" si="12"/>
        <v>1.6</v>
      </c>
      <c r="AN56" s="79">
        <v>24</v>
      </c>
      <c r="AO56" s="16">
        <f t="shared" si="92"/>
        <v>96</v>
      </c>
      <c r="AP56" s="18" t="str">
        <f t="shared" si="93"/>
        <v>A+</v>
      </c>
      <c r="AQ56" s="18" t="str">
        <f t="shared" si="94"/>
        <v>4.0</v>
      </c>
      <c r="AR56" s="21">
        <f t="shared" si="70"/>
        <v>50</v>
      </c>
      <c r="AS56" s="21">
        <f t="shared" si="52"/>
        <v>50</v>
      </c>
      <c r="AT56" s="22" t="str">
        <f t="shared" si="53"/>
        <v>C+</v>
      </c>
      <c r="AU56" s="18" t="str">
        <f t="shared" si="15"/>
        <v>2.4</v>
      </c>
      <c r="AV56" s="16">
        <v>30</v>
      </c>
      <c r="AW56" s="23">
        <f t="shared" si="108"/>
        <v>40</v>
      </c>
      <c r="AX56" s="18" t="str">
        <f t="shared" si="17"/>
        <v>C</v>
      </c>
      <c r="AY56" s="18" t="str">
        <f t="shared" si="18"/>
        <v>2.0</v>
      </c>
      <c r="AZ56" s="79">
        <v>25</v>
      </c>
      <c r="BA56" s="16">
        <f t="shared" si="95"/>
        <v>100</v>
      </c>
      <c r="BB56" s="18" t="str">
        <f t="shared" si="96"/>
        <v>A+</v>
      </c>
      <c r="BC56" s="18" t="str">
        <f t="shared" si="97"/>
        <v>4.0</v>
      </c>
      <c r="BD56" s="24">
        <f t="shared" si="98"/>
        <v>55</v>
      </c>
      <c r="BE56" s="21">
        <f t="shared" si="99"/>
        <v>55.000000000000007</v>
      </c>
      <c r="BF56" s="22" t="str">
        <f t="shared" si="100"/>
        <v>C+</v>
      </c>
      <c r="BG56" s="18" t="str">
        <f t="shared" si="101"/>
        <v>2.4</v>
      </c>
      <c r="BH56" s="16">
        <v>35</v>
      </c>
      <c r="BI56" s="23">
        <f t="shared" si="57"/>
        <v>46.666666666666664</v>
      </c>
      <c r="BJ56" s="18" t="str">
        <f t="shared" si="23"/>
        <v>C</v>
      </c>
      <c r="BK56" s="18" t="str">
        <f t="shared" si="24"/>
        <v>2.0</v>
      </c>
      <c r="BL56" s="79">
        <v>24</v>
      </c>
      <c r="BM56" s="19">
        <f t="shared" si="102"/>
        <v>96</v>
      </c>
      <c r="BN56" s="18" t="str">
        <f t="shared" si="103"/>
        <v>A+</v>
      </c>
      <c r="BO56" s="18" t="str">
        <f t="shared" si="104"/>
        <v>4.0</v>
      </c>
      <c r="BP56" s="21">
        <f t="shared" si="71"/>
        <v>59</v>
      </c>
      <c r="BQ56" s="21">
        <f t="shared" si="59"/>
        <v>59</v>
      </c>
      <c r="BR56" s="22" t="str">
        <f t="shared" si="60"/>
        <v>C+</v>
      </c>
      <c r="BS56" s="18" t="str">
        <f t="shared" si="27"/>
        <v>2.4</v>
      </c>
      <c r="BT56" s="16">
        <v>40</v>
      </c>
      <c r="BU56" s="23">
        <f t="shared" si="61"/>
        <v>40</v>
      </c>
      <c r="BV56" s="18" t="str">
        <f t="shared" si="28"/>
        <v>C</v>
      </c>
      <c r="BW56" s="18" t="str">
        <f t="shared" si="62"/>
        <v>2.0</v>
      </c>
      <c r="BX56" s="16"/>
      <c r="BY56" s="19"/>
      <c r="BZ56" s="20"/>
      <c r="CA56" s="20"/>
      <c r="CB56" s="25">
        <f t="shared" si="75"/>
        <v>40</v>
      </c>
      <c r="CC56" s="21">
        <f t="shared" si="63"/>
        <v>40</v>
      </c>
      <c r="CD56" s="22" t="str">
        <f t="shared" si="64"/>
        <v>C</v>
      </c>
      <c r="CE56" s="18" t="str">
        <f t="shared" si="31"/>
        <v>2.0</v>
      </c>
      <c r="CF56" s="16">
        <v>15</v>
      </c>
      <c r="CG56" s="23">
        <f t="shared" si="116"/>
        <v>30</v>
      </c>
      <c r="CH56" s="18" t="str">
        <f t="shared" si="111"/>
        <v>D+</v>
      </c>
      <c r="CI56" s="18" t="str">
        <f t="shared" si="112"/>
        <v>1.6</v>
      </c>
      <c r="CJ56" s="79">
        <v>47</v>
      </c>
      <c r="CK56" s="19">
        <f t="shared" si="117"/>
        <v>94</v>
      </c>
      <c r="CL56" s="18" t="str">
        <f t="shared" si="106"/>
        <v>A+</v>
      </c>
      <c r="CM56" s="18" t="str">
        <f t="shared" si="107"/>
        <v>4.0</v>
      </c>
      <c r="CN56" s="21">
        <f t="shared" si="78"/>
        <v>62</v>
      </c>
      <c r="CO56" s="21">
        <f t="shared" si="65"/>
        <v>62</v>
      </c>
      <c r="CP56" s="22" t="str">
        <f t="shared" si="66"/>
        <v>B</v>
      </c>
      <c r="CQ56" s="18" t="str">
        <f t="shared" si="36"/>
        <v>2.8</v>
      </c>
      <c r="CR56" s="26">
        <f t="shared" si="109"/>
        <v>394</v>
      </c>
      <c r="CS56" s="26">
        <f t="shared" si="67"/>
        <v>49.25</v>
      </c>
      <c r="CT56" s="27" t="str">
        <f t="shared" si="38"/>
        <v>C</v>
      </c>
      <c r="CU56" s="28">
        <f t="shared" si="110"/>
        <v>2.2000000000000002</v>
      </c>
      <c r="CV56" s="1"/>
      <c r="CW56" s="1"/>
      <c r="CX56" s="1"/>
      <c r="CY56" s="1"/>
      <c r="DD56" s="1"/>
      <c r="DE56" s="1"/>
      <c r="DF56" s="1"/>
      <c r="DG56" s="1"/>
    </row>
    <row r="57" spans="1:111" ht="15.75" x14ac:dyDescent="0.25">
      <c r="A57" s="13">
        <v>49</v>
      </c>
      <c r="B57" s="68">
        <v>751704049</v>
      </c>
      <c r="C57" s="30" t="s">
        <v>233</v>
      </c>
      <c r="D57" s="30" t="s">
        <v>234</v>
      </c>
      <c r="E57" s="30" t="s">
        <v>235</v>
      </c>
      <c r="F57" s="31" t="s">
        <v>236</v>
      </c>
      <c r="G57" s="30"/>
      <c r="H57" s="16">
        <v>46</v>
      </c>
      <c r="I57" s="17">
        <f t="shared" si="40"/>
        <v>61.333333333333329</v>
      </c>
      <c r="J57" s="18" t="str">
        <f t="shared" si="0"/>
        <v>B</v>
      </c>
      <c r="K57" s="18" t="str">
        <f t="shared" si="1"/>
        <v>2.8</v>
      </c>
      <c r="L57" s="79">
        <v>24</v>
      </c>
      <c r="M57" s="16">
        <f t="shared" si="83"/>
        <v>96</v>
      </c>
      <c r="N57" s="18" t="str">
        <f t="shared" si="84"/>
        <v>A+</v>
      </c>
      <c r="O57" s="18" t="str">
        <f t="shared" si="85"/>
        <v>4.0</v>
      </c>
      <c r="P57" s="21">
        <f t="shared" si="86"/>
        <v>70</v>
      </c>
      <c r="Q57" s="21">
        <f t="shared" si="87"/>
        <v>70</v>
      </c>
      <c r="R57" s="22" t="str">
        <f t="shared" si="88"/>
        <v>B+</v>
      </c>
      <c r="S57" s="18" t="str">
        <f t="shared" si="4"/>
        <v>3.2</v>
      </c>
      <c r="T57" s="16">
        <v>23</v>
      </c>
      <c r="U57" s="23">
        <f t="shared" si="44"/>
        <v>30.666666666666664</v>
      </c>
      <c r="V57" s="18" t="str">
        <f t="shared" si="5"/>
        <v>D+</v>
      </c>
      <c r="W57" s="18" t="str">
        <f t="shared" si="6"/>
        <v>1.6</v>
      </c>
      <c r="X57" s="79">
        <v>25</v>
      </c>
      <c r="Y57" s="16">
        <f t="shared" si="89"/>
        <v>100</v>
      </c>
      <c r="Z57" s="18" t="str">
        <f t="shared" si="90"/>
        <v>A+</v>
      </c>
      <c r="AA57" s="18" t="str">
        <f t="shared" si="91"/>
        <v>4.0</v>
      </c>
      <c r="AB57" s="21">
        <f t="shared" si="69"/>
        <v>48</v>
      </c>
      <c r="AC57" s="21">
        <f t="shared" si="46"/>
        <v>48</v>
      </c>
      <c r="AD57" s="22" t="str">
        <f t="shared" si="47"/>
        <v>C</v>
      </c>
      <c r="AE57" s="18" t="str">
        <f t="shared" si="9"/>
        <v>2.0</v>
      </c>
      <c r="AF57" s="16">
        <v>30</v>
      </c>
      <c r="AG57" s="16">
        <f t="shared" si="48"/>
        <v>30</v>
      </c>
      <c r="AH57" s="22" t="str">
        <f t="shared" si="49"/>
        <v>D+</v>
      </c>
      <c r="AI57" s="18" t="str">
        <f t="shared" si="10"/>
        <v>1.6</v>
      </c>
      <c r="AJ57" s="16">
        <v>30</v>
      </c>
      <c r="AK57" s="23">
        <f t="shared" si="50"/>
        <v>40</v>
      </c>
      <c r="AL57" s="18" t="str">
        <f t="shared" si="11"/>
        <v>C</v>
      </c>
      <c r="AM57" s="18" t="str">
        <f t="shared" si="12"/>
        <v>2.0</v>
      </c>
      <c r="AN57" s="79">
        <v>23</v>
      </c>
      <c r="AO57" s="16">
        <f t="shared" si="92"/>
        <v>92</v>
      </c>
      <c r="AP57" s="18" t="str">
        <f t="shared" si="93"/>
        <v>A+</v>
      </c>
      <c r="AQ57" s="18" t="str">
        <f t="shared" si="94"/>
        <v>4.0</v>
      </c>
      <c r="AR57" s="21">
        <f t="shared" si="70"/>
        <v>53</v>
      </c>
      <c r="AS57" s="21">
        <f t="shared" si="52"/>
        <v>53</v>
      </c>
      <c r="AT57" s="22" t="str">
        <f t="shared" si="53"/>
        <v>C+</v>
      </c>
      <c r="AU57" s="18" t="str">
        <f t="shared" si="15"/>
        <v>2.4</v>
      </c>
      <c r="AV57" s="16">
        <v>36</v>
      </c>
      <c r="AW57" s="23">
        <f t="shared" si="108"/>
        <v>48</v>
      </c>
      <c r="AX57" s="18" t="str">
        <f t="shared" si="17"/>
        <v>C</v>
      </c>
      <c r="AY57" s="18" t="str">
        <f t="shared" si="18"/>
        <v>2.0</v>
      </c>
      <c r="AZ57" s="79">
        <v>25</v>
      </c>
      <c r="BA57" s="16">
        <f t="shared" si="95"/>
        <v>100</v>
      </c>
      <c r="BB57" s="18" t="str">
        <f t="shared" si="96"/>
        <v>A+</v>
      </c>
      <c r="BC57" s="18" t="str">
        <f t="shared" si="97"/>
        <v>4.0</v>
      </c>
      <c r="BD57" s="24">
        <f t="shared" si="98"/>
        <v>61</v>
      </c>
      <c r="BE57" s="21">
        <f t="shared" si="99"/>
        <v>61</v>
      </c>
      <c r="BF57" s="22" t="str">
        <f t="shared" si="100"/>
        <v>B</v>
      </c>
      <c r="BG57" s="18" t="str">
        <f t="shared" si="101"/>
        <v>2.8</v>
      </c>
      <c r="BH57" s="16">
        <v>36</v>
      </c>
      <c r="BI57" s="23">
        <f t="shared" si="57"/>
        <v>48</v>
      </c>
      <c r="BJ57" s="18" t="str">
        <f t="shared" si="23"/>
        <v>C</v>
      </c>
      <c r="BK57" s="18" t="str">
        <f t="shared" si="24"/>
        <v>2.0</v>
      </c>
      <c r="BL57" s="79">
        <v>23</v>
      </c>
      <c r="BM57" s="19">
        <f t="shared" si="102"/>
        <v>92</v>
      </c>
      <c r="BN57" s="18" t="str">
        <f t="shared" si="103"/>
        <v>A+</v>
      </c>
      <c r="BO57" s="18" t="str">
        <f t="shared" si="104"/>
        <v>4.0</v>
      </c>
      <c r="BP57" s="21">
        <f t="shared" si="71"/>
        <v>59</v>
      </c>
      <c r="BQ57" s="21">
        <f t="shared" si="59"/>
        <v>59</v>
      </c>
      <c r="BR57" s="22" t="str">
        <f t="shared" si="60"/>
        <v>C+</v>
      </c>
      <c r="BS57" s="18" t="str">
        <f t="shared" si="27"/>
        <v>2.4</v>
      </c>
      <c r="BT57" s="16">
        <v>61</v>
      </c>
      <c r="BU57" s="23">
        <f t="shared" si="61"/>
        <v>61</v>
      </c>
      <c r="BV57" s="18" t="str">
        <f t="shared" si="28"/>
        <v>B</v>
      </c>
      <c r="BW57" s="18" t="str">
        <f t="shared" si="62"/>
        <v>2.8</v>
      </c>
      <c r="BX57" s="16"/>
      <c r="BY57" s="19"/>
      <c r="BZ57" s="20"/>
      <c r="CA57" s="20"/>
      <c r="CB57" s="25">
        <f t="shared" si="75"/>
        <v>61</v>
      </c>
      <c r="CC57" s="21">
        <f t="shared" si="63"/>
        <v>61</v>
      </c>
      <c r="CD57" s="22" t="str">
        <f t="shared" si="64"/>
        <v>B</v>
      </c>
      <c r="CE57" s="18" t="str">
        <f t="shared" si="31"/>
        <v>2.8</v>
      </c>
      <c r="CF57" s="16">
        <v>48</v>
      </c>
      <c r="CG57" s="23">
        <f t="shared" si="115"/>
        <v>64</v>
      </c>
      <c r="CH57" s="18" t="str">
        <f t="shared" si="111"/>
        <v>B</v>
      </c>
      <c r="CI57" s="18" t="str">
        <f t="shared" si="112"/>
        <v>2.8</v>
      </c>
      <c r="CJ57" s="79">
        <v>24</v>
      </c>
      <c r="CK57" s="19">
        <f t="shared" si="105"/>
        <v>96</v>
      </c>
      <c r="CL57" s="18" t="str">
        <f t="shared" si="106"/>
        <v>A+</v>
      </c>
      <c r="CM57" s="18" t="str">
        <f t="shared" si="107"/>
        <v>4.0</v>
      </c>
      <c r="CN57" s="21">
        <f t="shared" si="78"/>
        <v>72</v>
      </c>
      <c r="CO57" s="21">
        <f t="shared" si="65"/>
        <v>72</v>
      </c>
      <c r="CP57" s="22" t="str">
        <f t="shared" si="66"/>
        <v>B+</v>
      </c>
      <c r="CQ57" s="18" t="str">
        <f t="shared" si="36"/>
        <v>3.2</v>
      </c>
      <c r="CR57" s="26">
        <f t="shared" si="109"/>
        <v>454</v>
      </c>
      <c r="CS57" s="26">
        <f t="shared" si="67"/>
        <v>56.75</v>
      </c>
      <c r="CT57" s="27" t="str">
        <f t="shared" si="38"/>
        <v>C+</v>
      </c>
      <c r="CU57" s="28">
        <f t="shared" si="110"/>
        <v>2.5499999999999998</v>
      </c>
      <c r="CV57" s="1"/>
      <c r="CW57" s="1"/>
      <c r="CX57" s="1"/>
      <c r="CY57" s="1"/>
      <c r="DD57" s="1"/>
      <c r="DE57" s="1"/>
      <c r="DF57" s="1"/>
      <c r="DG57" s="1"/>
    </row>
    <row r="58" spans="1:111" ht="15.75" x14ac:dyDescent="0.25">
      <c r="A58" s="13">
        <v>50</v>
      </c>
      <c r="B58" s="68">
        <v>751704050</v>
      </c>
      <c r="C58" s="30" t="s">
        <v>237</v>
      </c>
      <c r="D58" s="30" t="s">
        <v>238</v>
      </c>
      <c r="E58" s="30" t="s">
        <v>239</v>
      </c>
      <c r="F58" s="31" t="s">
        <v>240</v>
      </c>
      <c r="G58" s="30"/>
      <c r="H58" s="16">
        <v>60</v>
      </c>
      <c r="I58" s="17">
        <f t="shared" si="40"/>
        <v>80</v>
      </c>
      <c r="J58" s="18" t="str">
        <f t="shared" si="0"/>
        <v>A</v>
      </c>
      <c r="K58" s="18" t="str">
        <f t="shared" si="1"/>
        <v>3.6</v>
      </c>
      <c r="L58" s="81">
        <v>24</v>
      </c>
      <c r="M58" s="16">
        <f t="shared" si="83"/>
        <v>96</v>
      </c>
      <c r="N58" s="18" t="str">
        <f t="shared" si="84"/>
        <v>A+</v>
      </c>
      <c r="O58" s="18" t="str">
        <f t="shared" si="85"/>
        <v>4.0</v>
      </c>
      <c r="P58" s="21">
        <f t="shared" si="86"/>
        <v>84</v>
      </c>
      <c r="Q58" s="21">
        <f t="shared" si="87"/>
        <v>84</v>
      </c>
      <c r="R58" s="22" t="str">
        <f t="shared" si="88"/>
        <v>A</v>
      </c>
      <c r="S58" s="18" t="str">
        <f t="shared" si="4"/>
        <v>3.6</v>
      </c>
      <c r="T58" s="16">
        <v>27</v>
      </c>
      <c r="U58" s="23">
        <f t="shared" si="44"/>
        <v>36</v>
      </c>
      <c r="V58" s="18" t="str">
        <f t="shared" si="5"/>
        <v>D+</v>
      </c>
      <c r="W58" s="18" t="str">
        <f t="shared" si="6"/>
        <v>1.6</v>
      </c>
      <c r="X58" s="80">
        <v>24</v>
      </c>
      <c r="Y58" s="16">
        <f t="shared" si="89"/>
        <v>96</v>
      </c>
      <c r="Z58" s="18" t="str">
        <f t="shared" si="90"/>
        <v>A+</v>
      </c>
      <c r="AA58" s="18" t="str">
        <f t="shared" si="91"/>
        <v>4.0</v>
      </c>
      <c r="AB58" s="21">
        <f t="shared" si="69"/>
        <v>51</v>
      </c>
      <c r="AC58" s="21">
        <f t="shared" si="46"/>
        <v>51</v>
      </c>
      <c r="AD58" s="22" t="str">
        <f t="shared" si="47"/>
        <v>C+</v>
      </c>
      <c r="AE58" s="18" t="str">
        <f t="shared" si="9"/>
        <v>2.4</v>
      </c>
      <c r="AF58" s="16">
        <v>45</v>
      </c>
      <c r="AG58" s="16">
        <f t="shared" si="48"/>
        <v>45</v>
      </c>
      <c r="AH58" s="22" t="str">
        <f t="shared" si="49"/>
        <v>C</v>
      </c>
      <c r="AI58" s="18" t="str">
        <f t="shared" si="10"/>
        <v>2.0</v>
      </c>
      <c r="AJ58" s="16">
        <v>42</v>
      </c>
      <c r="AK58" s="23">
        <f t="shared" si="50"/>
        <v>56.000000000000007</v>
      </c>
      <c r="AL58" s="18" t="str">
        <f t="shared" si="11"/>
        <v>C+</v>
      </c>
      <c r="AM58" s="18" t="str">
        <f t="shared" si="12"/>
        <v>2.4</v>
      </c>
      <c r="AN58" s="79">
        <v>25</v>
      </c>
      <c r="AO58" s="16">
        <f t="shared" si="92"/>
        <v>100</v>
      </c>
      <c r="AP58" s="18" t="str">
        <f t="shared" si="93"/>
        <v>A+</v>
      </c>
      <c r="AQ58" s="18" t="str">
        <f t="shared" si="94"/>
        <v>4.0</v>
      </c>
      <c r="AR58" s="21">
        <f t="shared" si="70"/>
        <v>67</v>
      </c>
      <c r="AS58" s="21">
        <f t="shared" si="52"/>
        <v>67</v>
      </c>
      <c r="AT58" s="22" t="str">
        <f t="shared" si="53"/>
        <v>B</v>
      </c>
      <c r="AU58" s="18" t="str">
        <f t="shared" si="15"/>
        <v>2.8</v>
      </c>
      <c r="AV58" s="16">
        <v>30</v>
      </c>
      <c r="AW58" s="23">
        <f t="shared" si="108"/>
        <v>40</v>
      </c>
      <c r="AX58" s="18" t="str">
        <f t="shared" si="17"/>
        <v>C</v>
      </c>
      <c r="AY58" s="18" t="str">
        <f t="shared" si="18"/>
        <v>2.0</v>
      </c>
      <c r="AZ58" s="80">
        <v>25</v>
      </c>
      <c r="BA58" s="16">
        <f t="shared" si="95"/>
        <v>100</v>
      </c>
      <c r="BB58" s="18" t="str">
        <f t="shared" si="96"/>
        <v>A+</v>
      </c>
      <c r="BC58" s="18" t="str">
        <f t="shared" si="97"/>
        <v>4.0</v>
      </c>
      <c r="BD58" s="24">
        <f t="shared" si="98"/>
        <v>55</v>
      </c>
      <c r="BE58" s="21">
        <f t="shared" si="99"/>
        <v>55.000000000000007</v>
      </c>
      <c r="BF58" s="22" t="str">
        <f t="shared" si="100"/>
        <v>C+</v>
      </c>
      <c r="BG58" s="18" t="str">
        <f t="shared" si="101"/>
        <v>2.4</v>
      </c>
      <c r="BH58" s="16">
        <v>35</v>
      </c>
      <c r="BI58" s="23">
        <f t="shared" si="57"/>
        <v>46.666666666666664</v>
      </c>
      <c r="BJ58" s="18" t="str">
        <f t="shared" si="23"/>
        <v>C</v>
      </c>
      <c r="BK58" s="18" t="str">
        <f t="shared" si="24"/>
        <v>2.0</v>
      </c>
      <c r="BL58" s="80">
        <v>25</v>
      </c>
      <c r="BM58" s="19">
        <f t="shared" si="102"/>
        <v>100</v>
      </c>
      <c r="BN58" s="18" t="str">
        <f t="shared" si="103"/>
        <v>A+</v>
      </c>
      <c r="BO58" s="18" t="str">
        <f t="shared" si="104"/>
        <v>4.0</v>
      </c>
      <c r="BP58" s="21">
        <f t="shared" si="71"/>
        <v>60</v>
      </c>
      <c r="BQ58" s="21">
        <f t="shared" si="59"/>
        <v>60</v>
      </c>
      <c r="BR58" s="22" t="str">
        <f t="shared" si="60"/>
        <v>B</v>
      </c>
      <c r="BS58" s="18" t="str">
        <f t="shared" si="27"/>
        <v>2.8</v>
      </c>
      <c r="BT58" s="16">
        <v>46</v>
      </c>
      <c r="BU58" s="23">
        <f t="shared" si="61"/>
        <v>46</v>
      </c>
      <c r="BV58" s="18" t="str">
        <f t="shared" si="28"/>
        <v>C</v>
      </c>
      <c r="BW58" s="18" t="str">
        <f t="shared" si="62"/>
        <v>2.0</v>
      </c>
      <c r="BX58" s="16"/>
      <c r="BY58" s="19"/>
      <c r="BZ58" s="20"/>
      <c r="CA58" s="20"/>
      <c r="CB58" s="25">
        <f t="shared" si="75"/>
        <v>46</v>
      </c>
      <c r="CC58" s="21">
        <f t="shared" si="63"/>
        <v>46</v>
      </c>
      <c r="CD58" s="22" t="str">
        <f t="shared" si="64"/>
        <v>C</v>
      </c>
      <c r="CE58" s="18" t="str">
        <f t="shared" si="31"/>
        <v>2.0</v>
      </c>
      <c r="CF58" s="16">
        <v>53</v>
      </c>
      <c r="CG58" s="23">
        <f t="shared" si="115"/>
        <v>70.666666666666671</v>
      </c>
      <c r="CH58" s="18" t="str">
        <f t="shared" si="111"/>
        <v>B+</v>
      </c>
      <c r="CI58" s="18" t="str">
        <f t="shared" si="112"/>
        <v>3.2</v>
      </c>
      <c r="CJ58" s="80">
        <v>25</v>
      </c>
      <c r="CK58" s="19">
        <f t="shared" si="105"/>
        <v>100</v>
      </c>
      <c r="CL58" s="18" t="str">
        <f t="shared" si="106"/>
        <v>A+</v>
      </c>
      <c r="CM58" s="18" t="str">
        <f t="shared" si="107"/>
        <v>4.0</v>
      </c>
      <c r="CN58" s="21">
        <f t="shared" si="78"/>
        <v>78</v>
      </c>
      <c r="CO58" s="21">
        <f t="shared" si="65"/>
        <v>78</v>
      </c>
      <c r="CP58" s="22" t="str">
        <f t="shared" si="66"/>
        <v>B+</v>
      </c>
      <c r="CQ58" s="18" t="str">
        <f t="shared" si="36"/>
        <v>3.2</v>
      </c>
      <c r="CR58" s="26">
        <f t="shared" si="109"/>
        <v>486</v>
      </c>
      <c r="CS58" s="26">
        <f t="shared" si="67"/>
        <v>60.750000000000007</v>
      </c>
      <c r="CT58" s="27" t="str">
        <f t="shared" si="38"/>
        <v>B</v>
      </c>
      <c r="CU58" s="28">
        <f t="shared" si="110"/>
        <v>2.65</v>
      </c>
      <c r="CV58" s="1"/>
      <c r="CW58" s="1"/>
      <c r="CX58" s="1"/>
      <c r="CY58" s="1"/>
      <c r="DD58" s="1"/>
      <c r="DE58" s="1"/>
      <c r="DF58" s="1"/>
      <c r="DG58" s="1"/>
    </row>
    <row r="59" spans="1:111" ht="15.75" x14ac:dyDescent="0.25">
      <c r="A59" s="29">
        <v>51</v>
      </c>
      <c r="B59" s="68">
        <v>751704051</v>
      </c>
      <c r="C59" s="30" t="s">
        <v>241</v>
      </c>
      <c r="D59" s="30" t="s">
        <v>242</v>
      </c>
      <c r="E59" s="30" t="s">
        <v>243</v>
      </c>
      <c r="F59" s="31" t="s">
        <v>244</v>
      </c>
      <c r="G59" s="30"/>
      <c r="H59" s="16">
        <v>42</v>
      </c>
      <c r="I59" s="17">
        <f t="shared" si="40"/>
        <v>56.000000000000007</v>
      </c>
      <c r="J59" s="18" t="str">
        <f t="shared" si="0"/>
        <v>C+</v>
      </c>
      <c r="K59" s="18" t="str">
        <f t="shared" si="1"/>
        <v>2.4</v>
      </c>
      <c r="L59" s="77">
        <v>25</v>
      </c>
      <c r="M59" s="16">
        <f t="shared" si="83"/>
        <v>100</v>
      </c>
      <c r="N59" s="18" t="str">
        <f t="shared" si="84"/>
        <v>A+</v>
      </c>
      <c r="O59" s="18" t="str">
        <f t="shared" si="85"/>
        <v>4.0</v>
      </c>
      <c r="P59" s="21">
        <f t="shared" si="86"/>
        <v>67</v>
      </c>
      <c r="Q59" s="21">
        <f t="shared" si="87"/>
        <v>67</v>
      </c>
      <c r="R59" s="22" t="str">
        <f t="shared" si="88"/>
        <v>B</v>
      </c>
      <c r="S59" s="18" t="str">
        <f t="shared" si="4"/>
        <v>2.8</v>
      </c>
      <c r="T59" s="16">
        <v>14</v>
      </c>
      <c r="U59" s="23">
        <f t="shared" si="44"/>
        <v>18.666666666666668</v>
      </c>
      <c r="V59" s="18" t="str">
        <f t="shared" si="5"/>
        <v>E</v>
      </c>
      <c r="W59" s="18" t="str">
        <f t="shared" si="6"/>
        <v>0.8</v>
      </c>
      <c r="X59" s="77">
        <v>25</v>
      </c>
      <c r="Y59" s="16">
        <f t="shared" si="89"/>
        <v>100</v>
      </c>
      <c r="Z59" s="18" t="str">
        <f t="shared" si="90"/>
        <v>A+</v>
      </c>
      <c r="AA59" s="18" t="str">
        <f t="shared" si="91"/>
        <v>4.0</v>
      </c>
      <c r="AB59" s="21">
        <f t="shared" si="69"/>
        <v>39</v>
      </c>
      <c r="AC59" s="21">
        <f t="shared" si="46"/>
        <v>39</v>
      </c>
      <c r="AD59" s="22" t="str">
        <f t="shared" si="47"/>
        <v>D+</v>
      </c>
      <c r="AE59" s="18" t="str">
        <f t="shared" si="9"/>
        <v>1.6</v>
      </c>
      <c r="AF59" s="16">
        <v>3</v>
      </c>
      <c r="AG59" s="16">
        <f t="shared" si="48"/>
        <v>3</v>
      </c>
      <c r="AH59" s="22" t="str">
        <f t="shared" si="49"/>
        <v>E</v>
      </c>
      <c r="AI59" s="18" t="str">
        <f t="shared" si="10"/>
        <v>0.8</v>
      </c>
      <c r="AJ59" s="16">
        <v>31</v>
      </c>
      <c r="AK59" s="23">
        <f t="shared" si="50"/>
        <v>41.333333333333336</v>
      </c>
      <c r="AL59" s="18" t="str">
        <f t="shared" si="11"/>
        <v>C</v>
      </c>
      <c r="AM59" s="18" t="str">
        <f t="shared" si="12"/>
        <v>2.0</v>
      </c>
      <c r="AN59" s="77">
        <v>25</v>
      </c>
      <c r="AO59" s="16">
        <f t="shared" si="92"/>
        <v>100</v>
      </c>
      <c r="AP59" s="18" t="str">
        <f t="shared" si="93"/>
        <v>A+</v>
      </c>
      <c r="AQ59" s="18" t="str">
        <f t="shared" si="94"/>
        <v>4.0</v>
      </c>
      <c r="AR59" s="21">
        <f t="shared" si="70"/>
        <v>56</v>
      </c>
      <c r="AS59" s="21">
        <f t="shared" si="52"/>
        <v>56.000000000000007</v>
      </c>
      <c r="AT59" s="22" t="str">
        <f t="shared" si="53"/>
        <v>C+</v>
      </c>
      <c r="AU59" s="18" t="str">
        <f t="shared" si="15"/>
        <v>2.4</v>
      </c>
      <c r="AV59" s="16">
        <v>33</v>
      </c>
      <c r="AW59" s="23">
        <f t="shared" si="108"/>
        <v>44</v>
      </c>
      <c r="AX59" s="18" t="str">
        <f t="shared" si="17"/>
        <v>C</v>
      </c>
      <c r="AY59" s="18" t="str">
        <f t="shared" si="18"/>
        <v>2.0</v>
      </c>
      <c r="AZ59" s="77">
        <v>23</v>
      </c>
      <c r="BA59" s="16">
        <f t="shared" si="95"/>
        <v>92</v>
      </c>
      <c r="BB59" s="18" t="str">
        <f t="shared" si="96"/>
        <v>A+</v>
      </c>
      <c r="BC59" s="18" t="str">
        <f t="shared" si="97"/>
        <v>4.0</v>
      </c>
      <c r="BD59" s="24">
        <f t="shared" si="98"/>
        <v>56</v>
      </c>
      <c r="BE59" s="21">
        <f t="shared" si="99"/>
        <v>56.000000000000007</v>
      </c>
      <c r="BF59" s="22" t="str">
        <f t="shared" si="100"/>
        <v>C+</v>
      </c>
      <c r="BG59" s="18" t="str">
        <f t="shared" si="101"/>
        <v>2.4</v>
      </c>
      <c r="BH59" s="16">
        <v>42</v>
      </c>
      <c r="BI59" s="23">
        <f t="shared" si="57"/>
        <v>56.000000000000007</v>
      </c>
      <c r="BJ59" s="18" t="str">
        <f t="shared" si="23"/>
        <v>C+</v>
      </c>
      <c r="BK59" s="18" t="str">
        <f t="shared" si="24"/>
        <v>2.4</v>
      </c>
      <c r="BL59" s="77">
        <v>24</v>
      </c>
      <c r="BM59" s="19">
        <f t="shared" si="102"/>
        <v>96</v>
      </c>
      <c r="BN59" s="18" t="str">
        <f t="shared" si="103"/>
        <v>A+</v>
      </c>
      <c r="BO59" s="18" t="str">
        <f t="shared" si="104"/>
        <v>4.0</v>
      </c>
      <c r="BP59" s="21">
        <f t="shared" si="71"/>
        <v>66</v>
      </c>
      <c r="BQ59" s="21">
        <f t="shared" si="59"/>
        <v>66</v>
      </c>
      <c r="BR59" s="22" t="str">
        <f t="shared" si="60"/>
        <v>B</v>
      </c>
      <c r="BS59" s="18" t="str">
        <f t="shared" si="27"/>
        <v>2.8</v>
      </c>
      <c r="BT59" s="16">
        <v>35</v>
      </c>
      <c r="BU59" s="23">
        <f t="shared" si="61"/>
        <v>35</v>
      </c>
      <c r="BV59" s="18" t="str">
        <f t="shared" si="28"/>
        <v>D+</v>
      </c>
      <c r="BW59" s="18" t="str">
        <f t="shared" si="62"/>
        <v>1.6</v>
      </c>
      <c r="BX59" s="16"/>
      <c r="BY59" s="19"/>
      <c r="BZ59" s="20"/>
      <c r="CA59" s="20"/>
      <c r="CB59" s="25">
        <f t="shared" si="75"/>
        <v>35</v>
      </c>
      <c r="CC59" s="21">
        <f t="shared" si="63"/>
        <v>35</v>
      </c>
      <c r="CD59" s="22" t="str">
        <f t="shared" si="64"/>
        <v>D+</v>
      </c>
      <c r="CE59" s="18" t="str">
        <f t="shared" si="31"/>
        <v>1.6</v>
      </c>
      <c r="CF59" s="16">
        <v>24</v>
      </c>
      <c r="CG59" s="23">
        <f t="shared" si="115"/>
        <v>32</v>
      </c>
      <c r="CH59" s="18" t="str">
        <f t="shared" si="111"/>
        <v>D+</v>
      </c>
      <c r="CI59" s="18" t="str">
        <f t="shared" si="112"/>
        <v>1.6</v>
      </c>
      <c r="CJ59" s="77">
        <v>25</v>
      </c>
      <c r="CK59" s="19">
        <f t="shared" si="105"/>
        <v>100</v>
      </c>
      <c r="CL59" s="18" t="str">
        <f t="shared" si="106"/>
        <v>A+</v>
      </c>
      <c r="CM59" s="18" t="str">
        <f t="shared" si="107"/>
        <v>4.0</v>
      </c>
      <c r="CN59" s="21">
        <f t="shared" si="78"/>
        <v>49</v>
      </c>
      <c r="CO59" s="21">
        <f t="shared" si="65"/>
        <v>49</v>
      </c>
      <c r="CP59" s="22" t="str">
        <f t="shared" si="66"/>
        <v>C</v>
      </c>
      <c r="CQ59" s="18" t="str">
        <f t="shared" si="36"/>
        <v>2.0</v>
      </c>
      <c r="CR59" s="26">
        <f t="shared" si="109"/>
        <v>371</v>
      </c>
      <c r="CS59" s="26">
        <f t="shared" si="67"/>
        <v>46.375</v>
      </c>
      <c r="CT59" s="27" t="str">
        <f t="shared" si="38"/>
        <v>C</v>
      </c>
      <c r="CU59" s="28">
        <f t="shared" si="110"/>
        <v>2.0499999999999998</v>
      </c>
      <c r="CV59" s="1"/>
      <c r="CW59" s="1"/>
      <c r="CX59" s="1"/>
      <c r="CY59" s="1"/>
      <c r="DD59" s="1"/>
      <c r="DE59" s="1"/>
      <c r="DF59" s="1"/>
      <c r="DG59" s="1"/>
    </row>
    <row r="60" spans="1:111" ht="15.75" x14ac:dyDescent="0.25">
      <c r="A60" s="13">
        <v>52</v>
      </c>
      <c r="B60" s="68">
        <v>751704052</v>
      </c>
      <c r="C60" s="30" t="s">
        <v>245</v>
      </c>
      <c r="D60" s="30" t="s">
        <v>246</v>
      </c>
      <c r="E60" s="30" t="s">
        <v>247</v>
      </c>
      <c r="F60" s="31" t="s">
        <v>78</v>
      </c>
      <c r="G60" s="30"/>
      <c r="H60" s="16">
        <v>65</v>
      </c>
      <c r="I60" s="17">
        <f t="shared" si="40"/>
        <v>86.666666666666671</v>
      </c>
      <c r="J60" s="18" t="str">
        <f t="shared" si="0"/>
        <v>A</v>
      </c>
      <c r="K60" s="18" t="str">
        <f t="shared" si="1"/>
        <v>3.6</v>
      </c>
      <c r="L60" s="77">
        <v>25</v>
      </c>
      <c r="M60" s="16">
        <f t="shared" si="83"/>
        <v>100</v>
      </c>
      <c r="N60" s="18" t="str">
        <f t="shared" si="84"/>
        <v>A+</v>
      </c>
      <c r="O60" s="18" t="str">
        <f t="shared" si="85"/>
        <v>4.0</v>
      </c>
      <c r="P60" s="21">
        <f t="shared" si="86"/>
        <v>90</v>
      </c>
      <c r="Q60" s="21">
        <f t="shared" si="87"/>
        <v>90</v>
      </c>
      <c r="R60" s="22" t="str">
        <f t="shared" si="88"/>
        <v>A+</v>
      </c>
      <c r="S60" s="18" t="str">
        <f t="shared" si="4"/>
        <v>4.0</v>
      </c>
      <c r="T60" s="16">
        <v>52</v>
      </c>
      <c r="U60" s="23">
        <f t="shared" si="44"/>
        <v>69.333333333333343</v>
      </c>
      <c r="V60" s="18" t="str">
        <f t="shared" si="5"/>
        <v>B</v>
      </c>
      <c r="W60" s="18" t="str">
        <f t="shared" si="6"/>
        <v>2.8</v>
      </c>
      <c r="X60" s="77">
        <v>25</v>
      </c>
      <c r="Y60" s="16">
        <f t="shared" si="89"/>
        <v>100</v>
      </c>
      <c r="Z60" s="18" t="str">
        <f t="shared" si="90"/>
        <v>A+</v>
      </c>
      <c r="AA60" s="18" t="str">
        <f t="shared" si="91"/>
        <v>4.0</v>
      </c>
      <c r="AB60" s="21">
        <f t="shared" si="69"/>
        <v>77</v>
      </c>
      <c r="AC60" s="21">
        <f t="shared" si="46"/>
        <v>77</v>
      </c>
      <c r="AD60" s="22" t="str">
        <f t="shared" si="47"/>
        <v>B+</v>
      </c>
      <c r="AE60" s="18" t="str">
        <f t="shared" si="9"/>
        <v>3.2</v>
      </c>
      <c r="AF60" s="16">
        <v>65</v>
      </c>
      <c r="AG60" s="16">
        <f t="shared" si="48"/>
        <v>65</v>
      </c>
      <c r="AH60" s="22" t="str">
        <f t="shared" si="49"/>
        <v>B</v>
      </c>
      <c r="AI60" s="18" t="str">
        <f t="shared" si="10"/>
        <v>2.8</v>
      </c>
      <c r="AJ60" s="16">
        <v>51</v>
      </c>
      <c r="AK60" s="23">
        <f t="shared" si="50"/>
        <v>68</v>
      </c>
      <c r="AL60" s="18" t="str">
        <f t="shared" si="11"/>
        <v>B</v>
      </c>
      <c r="AM60" s="18" t="str">
        <f t="shared" si="12"/>
        <v>2.8</v>
      </c>
      <c r="AN60" s="77">
        <v>25</v>
      </c>
      <c r="AO60" s="16">
        <f t="shared" si="92"/>
        <v>100</v>
      </c>
      <c r="AP60" s="18" t="str">
        <f t="shared" si="93"/>
        <v>A+</v>
      </c>
      <c r="AQ60" s="18" t="str">
        <f t="shared" si="94"/>
        <v>4.0</v>
      </c>
      <c r="AR60" s="21">
        <f t="shared" si="70"/>
        <v>76</v>
      </c>
      <c r="AS60" s="21">
        <f t="shared" si="52"/>
        <v>76</v>
      </c>
      <c r="AT60" s="22" t="str">
        <f t="shared" si="53"/>
        <v>B+</v>
      </c>
      <c r="AU60" s="18" t="str">
        <f t="shared" si="15"/>
        <v>3.2</v>
      </c>
      <c r="AV60" s="16">
        <v>30</v>
      </c>
      <c r="AW60" s="23">
        <f t="shared" si="108"/>
        <v>40</v>
      </c>
      <c r="AX60" s="18" t="str">
        <f t="shared" si="17"/>
        <v>C</v>
      </c>
      <c r="AY60" s="18" t="str">
        <f t="shared" si="18"/>
        <v>2.0</v>
      </c>
      <c r="AZ60" s="77">
        <v>25</v>
      </c>
      <c r="BA60" s="16">
        <f t="shared" si="95"/>
        <v>100</v>
      </c>
      <c r="BB60" s="18" t="str">
        <f t="shared" si="96"/>
        <v>A+</v>
      </c>
      <c r="BC60" s="18" t="str">
        <f t="shared" si="97"/>
        <v>4.0</v>
      </c>
      <c r="BD60" s="24">
        <f t="shared" si="98"/>
        <v>55</v>
      </c>
      <c r="BE60" s="21">
        <f t="shared" si="99"/>
        <v>55.000000000000007</v>
      </c>
      <c r="BF60" s="22" t="str">
        <f t="shared" si="100"/>
        <v>C+</v>
      </c>
      <c r="BG60" s="18" t="str">
        <f t="shared" si="101"/>
        <v>2.4</v>
      </c>
      <c r="BH60" s="16">
        <v>44</v>
      </c>
      <c r="BI60" s="23">
        <f t="shared" si="57"/>
        <v>58.666666666666664</v>
      </c>
      <c r="BJ60" s="18" t="str">
        <f t="shared" si="23"/>
        <v>C+</v>
      </c>
      <c r="BK60" s="18" t="str">
        <f t="shared" si="24"/>
        <v>2.4</v>
      </c>
      <c r="BL60" s="77">
        <v>25</v>
      </c>
      <c r="BM60" s="19">
        <f t="shared" si="102"/>
        <v>100</v>
      </c>
      <c r="BN60" s="18" t="str">
        <f t="shared" si="103"/>
        <v>A+</v>
      </c>
      <c r="BO60" s="18" t="str">
        <f t="shared" si="104"/>
        <v>4.0</v>
      </c>
      <c r="BP60" s="21">
        <f t="shared" si="71"/>
        <v>69</v>
      </c>
      <c r="BQ60" s="21">
        <f t="shared" si="59"/>
        <v>69</v>
      </c>
      <c r="BR60" s="22" t="str">
        <f t="shared" si="60"/>
        <v>B</v>
      </c>
      <c r="BS60" s="18" t="str">
        <f t="shared" si="27"/>
        <v>2.8</v>
      </c>
      <c r="BT60" s="16">
        <v>61</v>
      </c>
      <c r="BU60" s="23">
        <f t="shared" si="61"/>
        <v>61</v>
      </c>
      <c r="BV60" s="18" t="str">
        <f t="shared" si="28"/>
        <v>B</v>
      </c>
      <c r="BW60" s="18" t="str">
        <f t="shared" si="62"/>
        <v>2.8</v>
      </c>
      <c r="BX60" s="16"/>
      <c r="BY60" s="19"/>
      <c r="BZ60" s="20"/>
      <c r="CA60" s="20"/>
      <c r="CB60" s="25">
        <f t="shared" si="75"/>
        <v>61</v>
      </c>
      <c r="CC60" s="21">
        <f t="shared" si="63"/>
        <v>61</v>
      </c>
      <c r="CD60" s="22" t="str">
        <f t="shared" si="64"/>
        <v>B</v>
      </c>
      <c r="CE60" s="18" t="str">
        <f t="shared" si="31"/>
        <v>2.8</v>
      </c>
      <c r="CF60" s="16">
        <v>36</v>
      </c>
      <c r="CG60" s="23">
        <f>CF60/50*100</f>
        <v>72</v>
      </c>
      <c r="CH60" s="18" t="str">
        <f t="shared" si="111"/>
        <v>B+</v>
      </c>
      <c r="CI60" s="18" t="str">
        <f t="shared" si="112"/>
        <v>3.2</v>
      </c>
      <c r="CJ60" s="77">
        <v>50</v>
      </c>
      <c r="CK60" s="19">
        <f>CJ60/50*100</f>
        <v>100</v>
      </c>
      <c r="CL60" s="18" t="str">
        <f t="shared" si="106"/>
        <v>A+</v>
      </c>
      <c r="CM60" s="18" t="str">
        <f t="shared" si="107"/>
        <v>4.0</v>
      </c>
      <c r="CN60" s="21">
        <f t="shared" si="78"/>
        <v>86</v>
      </c>
      <c r="CO60" s="21">
        <f t="shared" si="65"/>
        <v>86</v>
      </c>
      <c r="CP60" s="22" t="str">
        <f t="shared" si="66"/>
        <v>A</v>
      </c>
      <c r="CQ60" s="18" t="str">
        <f t="shared" si="36"/>
        <v>3.6</v>
      </c>
      <c r="CR60" s="26">
        <f t="shared" si="109"/>
        <v>579</v>
      </c>
      <c r="CS60" s="26">
        <f t="shared" si="67"/>
        <v>72.375</v>
      </c>
      <c r="CT60" s="27" t="str">
        <f t="shared" si="38"/>
        <v>B+</v>
      </c>
      <c r="CU60" s="28">
        <f t="shared" si="110"/>
        <v>3.1</v>
      </c>
      <c r="CV60" s="1"/>
      <c r="CW60" s="1"/>
      <c r="CX60" s="1"/>
      <c r="CY60" s="1"/>
      <c r="DD60" s="1"/>
      <c r="DE60" s="1"/>
      <c r="DF60" s="1"/>
      <c r="DG60" s="1"/>
    </row>
    <row r="61" spans="1:111" ht="15.75" x14ac:dyDescent="0.25">
      <c r="A61" s="29">
        <v>53</v>
      </c>
      <c r="B61" s="68">
        <v>751704053</v>
      </c>
      <c r="C61" s="30" t="s">
        <v>248</v>
      </c>
      <c r="D61" s="30" t="s">
        <v>249</v>
      </c>
      <c r="E61" s="30" t="s">
        <v>250</v>
      </c>
      <c r="F61" s="31" t="s">
        <v>251</v>
      </c>
      <c r="G61" s="30"/>
      <c r="H61" s="16">
        <v>50</v>
      </c>
      <c r="I61" s="17">
        <f t="shared" si="40"/>
        <v>66.666666666666657</v>
      </c>
      <c r="J61" s="18" t="str">
        <f t="shared" si="0"/>
        <v>B</v>
      </c>
      <c r="K61" s="18" t="str">
        <f t="shared" si="1"/>
        <v>2.8</v>
      </c>
      <c r="L61" s="77">
        <v>24</v>
      </c>
      <c r="M61" s="16">
        <f t="shared" si="83"/>
        <v>96</v>
      </c>
      <c r="N61" s="18" t="str">
        <f t="shared" si="84"/>
        <v>A+</v>
      </c>
      <c r="O61" s="18" t="str">
        <f t="shared" si="85"/>
        <v>4.0</v>
      </c>
      <c r="P61" s="21">
        <f t="shared" si="86"/>
        <v>74</v>
      </c>
      <c r="Q61" s="21">
        <f t="shared" si="87"/>
        <v>74</v>
      </c>
      <c r="R61" s="22" t="str">
        <f t="shared" si="88"/>
        <v>B+</v>
      </c>
      <c r="S61" s="18" t="str">
        <f t="shared" si="4"/>
        <v>3.2</v>
      </c>
      <c r="T61" s="16">
        <v>20</v>
      </c>
      <c r="U61" s="23">
        <f t="shared" si="44"/>
        <v>26.666666666666668</v>
      </c>
      <c r="V61" s="18" t="str">
        <f t="shared" si="5"/>
        <v>D</v>
      </c>
      <c r="W61" s="18" t="str">
        <f t="shared" si="6"/>
        <v>1.2</v>
      </c>
      <c r="X61" s="77">
        <v>25</v>
      </c>
      <c r="Y61" s="16">
        <f t="shared" si="89"/>
        <v>100</v>
      </c>
      <c r="Z61" s="18" t="str">
        <f t="shared" si="90"/>
        <v>A+</v>
      </c>
      <c r="AA61" s="18" t="str">
        <f t="shared" si="91"/>
        <v>4.0</v>
      </c>
      <c r="AB61" s="21">
        <f t="shared" si="69"/>
        <v>45</v>
      </c>
      <c r="AC61" s="21">
        <f t="shared" si="46"/>
        <v>45</v>
      </c>
      <c r="AD61" s="22" t="str">
        <f t="shared" si="47"/>
        <v>C</v>
      </c>
      <c r="AE61" s="18" t="str">
        <f t="shared" si="9"/>
        <v>2.0</v>
      </c>
      <c r="AF61" s="16">
        <v>20</v>
      </c>
      <c r="AG61" s="16">
        <f t="shared" si="48"/>
        <v>20</v>
      </c>
      <c r="AH61" s="22" t="str">
        <f t="shared" si="49"/>
        <v>D</v>
      </c>
      <c r="AI61" s="18" t="str">
        <f t="shared" si="10"/>
        <v>1.2</v>
      </c>
      <c r="AJ61" s="16">
        <v>30</v>
      </c>
      <c r="AK61" s="23">
        <f t="shared" si="50"/>
        <v>40</v>
      </c>
      <c r="AL61" s="18" t="str">
        <f t="shared" si="11"/>
        <v>C</v>
      </c>
      <c r="AM61" s="18" t="str">
        <f t="shared" si="12"/>
        <v>2.0</v>
      </c>
      <c r="AN61" s="77">
        <v>24</v>
      </c>
      <c r="AO61" s="16">
        <f t="shared" si="92"/>
        <v>96</v>
      </c>
      <c r="AP61" s="18" t="str">
        <f t="shared" si="93"/>
        <v>A+</v>
      </c>
      <c r="AQ61" s="18" t="str">
        <f t="shared" si="94"/>
        <v>4.0</v>
      </c>
      <c r="AR61" s="21">
        <f t="shared" si="70"/>
        <v>54</v>
      </c>
      <c r="AS61" s="21">
        <f t="shared" si="52"/>
        <v>54</v>
      </c>
      <c r="AT61" s="22" t="str">
        <f t="shared" si="53"/>
        <v>C+</v>
      </c>
      <c r="AU61" s="18" t="str">
        <f t="shared" si="15"/>
        <v>2.4</v>
      </c>
      <c r="AV61" s="16">
        <v>25</v>
      </c>
      <c r="AW61" s="23">
        <f t="shared" si="108"/>
        <v>33.333333333333329</v>
      </c>
      <c r="AX61" s="18" t="str">
        <f t="shared" si="17"/>
        <v>D+</v>
      </c>
      <c r="AY61" s="18" t="str">
        <f t="shared" si="18"/>
        <v>1.6</v>
      </c>
      <c r="AZ61" s="77">
        <v>24</v>
      </c>
      <c r="BA61" s="16">
        <f t="shared" si="95"/>
        <v>96</v>
      </c>
      <c r="BB61" s="18" t="str">
        <f t="shared" si="96"/>
        <v>A+</v>
      </c>
      <c r="BC61" s="18" t="str">
        <f t="shared" si="97"/>
        <v>4.0</v>
      </c>
      <c r="BD61" s="24">
        <f t="shared" si="98"/>
        <v>49</v>
      </c>
      <c r="BE61" s="21">
        <f t="shared" si="99"/>
        <v>49</v>
      </c>
      <c r="BF61" s="22" t="str">
        <f t="shared" si="100"/>
        <v>C</v>
      </c>
      <c r="BG61" s="18" t="str">
        <f t="shared" si="101"/>
        <v>2.0</v>
      </c>
      <c r="BH61" s="16">
        <v>30</v>
      </c>
      <c r="BI61" s="23">
        <f t="shared" si="57"/>
        <v>40</v>
      </c>
      <c r="BJ61" s="18" t="str">
        <f t="shared" si="23"/>
        <v>C</v>
      </c>
      <c r="BK61" s="18" t="str">
        <f t="shared" si="24"/>
        <v>2.0</v>
      </c>
      <c r="BL61" s="77">
        <v>24</v>
      </c>
      <c r="BM61" s="19">
        <f t="shared" si="102"/>
        <v>96</v>
      </c>
      <c r="BN61" s="18" t="str">
        <f t="shared" si="103"/>
        <v>A+</v>
      </c>
      <c r="BO61" s="18" t="str">
        <f t="shared" si="104"/>
        <v>4.0</v>
      </c>
      <c r="BP61" s="21">
        <f t="shared" si="71"/>
        <v>54</v>
      </c>
      <c r="BQ61" s="21">
        <f t="shared" si="59"/>
        <v>54</v>
      </c>
      <c r="BR61" s="22" t="str">
        <f t="shared" si="60"/>
        <v>C+</v>
      </c>
      <c r="BS61" s="18" t="str">
        <f t="shared" si="27"/>
        <v>2.4</v>
      </c>
      <c r="BT61" s="16">
        <v>26</v>
      </c>
      <c r="BU61" s="23">
        <f t="shared" si="61"/>
        <v>26</v>
      </c>
      <c r="BV61" s="18" t="str">
        <f t="shared" si="28"/>
        <v>D</v>
      </c>
      <c r="BW61" s="18" t="str">
        <f t="shared" si="62"/>
        <v>1.2</v>
      </c>
      <c r="BX61" s="16"/>
      <c r="BY61" s="19"/>
      <c r="BZ61" s="20"/>
      <c r="CA61" s="20"/>
      <c r="CB61" s="25">
        <f t="shared" si="75"/>
        <v>26</v>
      </c>
      <c r="CC61" s="21">
        <f t="shared" si="63"/>
        <v>26</v>
      </c>
      <c r="CD61" s="22" t="str">
        <f t="shared" si="64"/>
        <v>D</v>
      </c>
      <c r="CE61" s="18" t="str">
        <f t="shared" si="31"/>
        <v>1.2</v>
      </c>
      <c r="CF61" s="16">
        <v>27</v>
      </c>
      <c r="CG61" s="23">
        <f t="shared" si="115"/>
        <v>36</v>
      </c>
      <c r="CH61" s="18" t="str">
        <f t="shared" si="111"/>
        <v>D+</v>
      </c>
      <c r="CI61" s="18" t="str">
        <f t="shared" si="112"/>
        <v>1.6</v>
      </c>
      <c r="CJ61" s="77">
        <v>24</v>
      </c>
      <c r="CK61" s="19">
        <f t="shared" si="105"/>
        <v>96</v>
      </c>
      <c r="CL61" s="18" t="str">
        <f t="shared" si="106"/>
        <v>A+</v>
      </c>
      <c r="CM61" s="18" t="str">
        <f t="shared" si="107"/>
        <v>4.0</v>
      </c>
      <c r="CN61" s="21">
        <f t="shared" si="78"/>
        <v>51</v>
      </c>
      <c r="CO61" s="21">
        <f t="shared" si="65"/>
        <v>51</v>
      </c>
      <c r="CP61" s="22" t="str">
        <f t="shared" si="66"/>
        <v>C+</v>
      </c>
      <c r="CQ61" s="18" t="str">
        <f t="shared" si="36"/>
        <v>2.4</v>
      </c>
      <c r="CR61" s="26">
        <f t="shared" si="109"/>
        <v>373</v>
      </c>
      <c r="CS61" s="26">
        <f t="shared" si="67"/>
        <v>46.625</v>
      </c>
      <c r="CT61" s="27" t="str">
        <f t="shared" si="38"/>
        <v>C</v>
      </c>
      <c r="CU61" s="28">
        <f t="shared" si="110"/>
        <v>2.1</v>
      </c>
      <c r="CV61" s="1"/>
      <c r="CW61" s="1"/>
      <c r="CX61" s="1"/>
      <c r="CY61" s="1"/>
      <c r="DD61" s="1"/>
      <c r="DE61" s="1"/>
      <c r="DF61" s="1"/>
      <c r="DG61" s="1"/>
    </row>
    <row r="62" spans="1:111" ht="15.75" x14ac:dyDescent="0.25">
      <c r="A62" s="13">
        <v>54</v>
      </c>
      <c r="B62" s="68">
        <v>751704054</v>
      </c>
      <c r="C62" s="30" t="s">
        <v>252</v>
      </c>
      <c r="D62" s="30" t="s">
        <v>253</v>
      </c>
      <c r="E62" s="30" t="s">
        <v>254</v>
      </c>
      <c r="F62" s="31" t="s">
        <v>255</v>
      </c>
      <c r="G62" s="30"/>
      <c r="H62" s="16">
        <v>45</v>
      </c>
      <c r="I62" s="17">
        <f t="shared" si="40"/>
        <v>60</v>
      </c>
      <c r="J62" s="18" t="str">
        <f t="shared" si="0"/>
        <v>B</v>
      </c>
      <c r="K62" s="18" t="str">
        <f t="shared" si="1"/>
        <v>2.8</v>
      </c>
      <c r="L62" s="77">
        <v>23</v>
      </c>
      <c r="M62" s="16">
        <f t="shared" si="83"/>
        <v>92</v>
      </c>
      <c r="N62" s="18" t="str">
        <f t="shared" si="84"/>
        <v>A+</v>
      </c>
      <c r="O62" s="18" t="str">
        <f t="shared" si="85"/>
        <v>4.0</v>
      </c>
      <c r="P62" s="21">
        <f t="shared" si="86"/>
        <v>68</v>
      </c>
      <c r="Q62" s="21">
        <f t="shared" si="87"/>
        <v>68</v>
      </c>
      <c r="R62" s="22" t="str">
        <f t="shared" si="88"/>
        <v>B</v>
      </c>
      <c r="S62" s="18" t="str">
        <f t="shared" si="4"/>
        <v>2.8</v>
      </c>
      <c r="T62" s="16">
        <v>29</v>
      </c>
      <c r="U62" s="23">
        <f t="shared" si="44"/>
        <v>38.666666666666664</v>
      </c>
      <c r="V62" s="18" t="str">
        <f t="shared" si="5"/>
        <v>D+</v>
      </c>
      <c r="W62" s="18" t="str">
        <f t="shared" si="6"/>
        <v>1.6</v>
      </c>
      <c r="X62" s="77">
        <v>23</v>
      </c>
      <c r="Y62" s="16">
        <f t="shared" si="89"/>
        <v>92</v>
      </c>
      <c r="Z62" s="18" t="str">
        <f t="shared" si="90"/>
        <v>A+</v>
      </c>
      <c r="AA62" s="18" t="str">
        <f t="shared" si="91"/>
        <v>4.0</v>
      </c>
      <c r="AB62" s="21">
        <f t="shared" si="69"/>
        <v>52</v>
      </c>
      <c r="AC62" s="21">
        <f t="shared" si="46"/>
        <v>52</v>
      </c>
      <c r="AD62" s="22" t="str">
        <f t="shared" si="47"/>
        <v>C+</v>
      </c>
      <c r="AE62" s="18" t="str">
        <f t="shared" si="9"/>
        <v>2.4</v>
      </c>
      <c r="AF62" s="16">
        <v>25</v>
      </c>
      <c r="AG62" s="16">
        <f t="shared" si="48"/>
        <v>25</v>
      </c>
      <c r="AH62" s="22" t="str">
        <f t="shared" si="49"/>
        <v>D</v>
      </c>
      <c r="AI62" s="18" t="str">
        <f t="shared" si="10"/>
        <v>1.2</v>
      </c>
      <c r="AJ62" s="16">
        <v>33</v>
      </c>
      <c r="AK62" s="23">
        <f t="shared" si="50"/>
        <v>44</v>
      </c>
      <c r="AL62" s="18" t="str">
        <f t="shared" si="11"/>
        <v>C</v>
      </c>
      <c r="AM62" s="18" t="str">
        <f t="shared" si="12"/>
        <v>2.0</v>
      </c>
      <c r="AN62" s="77">
        <v>23</v>
      </c>
      <c r="AO62" s="16">
        <f t="shared" si="92"/>
        <v>92</v>
      </c>
      <c r="AP62" s="18" t="str">
        <f t="shared" si="93"/>
        <v>A+</v>
      </c>
      <c r="AQ62" s="18" t="str">
        <f t="shared" si="94"/>
        <v>4.0</v>
      </c>
      <c r="AR62" s="21">
        <f t="shared" si="70"/>
        <v>56</v>
      </c>
      <c r="AS62" s="21">
        <f t="shared" si="52"/>
        <v>56.000000000000007</v>
      </c>
      <c r="AT62" s="22" t="str">
        <f t="shared" si="53"/>
        <v>C+</v>
      </c>
      <c r="AU62" s="18" t="str">
        <f t="shared" si="15"/>
        <v>2.4</v>
      </c>
      <c r="AV62" s="16">
        <v>27</v>
      </c>
      <c r="AW62" s="23">
        <f t="shared" si="108"/>
        <v>36</v>
      </c>
      <c r="AX62" s="18" t="str">
        <f t="shared" si="17"/>
        <v>D+</v>
      </c>
      <c r="AY62" s="18" t="str">
        <f t="shared" si="18"/>
        <v>1.6</v>
      </c>
      <c r="AZ62" s="77">
        <v>23</v>
      </c>
      <c r="BA62" s="16">
        <f t="shared" si="95"/>
        <v>92</v>
      </c>
      <c r="BB62" s="18" t="str">
        <f t="shared" si="96"/>
        <v>A+</v>
      </c>
      <c r="BC62" s="18" t="str">
        <f t="shared" si="97"/>
        <v>4.0</v>
      </c>
      <c r="BD62" s="24">
        <f t="shared" si="98"/>
        <v>50</v>
      </c>
      <c r="BE62" s="21">
        <f t="shared" si="99"/>
        <v>50</v>
      </c>
      <c r="BF62" s="22" t="str">
        <f t="shared" si="100"/>
        <v>C+</v>
      </c>
      <c r="BG62" s="18" t="str">
        <f t="shared" si="101"/>
        <v>2.4</v>
      </c>
      <c r="BH62" s="16">
        <v>38</v>
      </c>
      <c r="BI62" s="23">
        <f t="shared" si="57"/>
        <v>50.666666666666671</v>
      </c>
      <c r="BJ62" s="18" t="str">
        <f t="shared" si="23"/>
        <v>C+</v>
      </c>
      <c r="BK62" s="18" t="str">
        <f t="shared" si="24"/>
        <v>2.4</v>
      </c>
      <c r="BL62" s="77">
        <v>25</v>
      </c>
      <c r="BM62" s="19">
        <f t="shared" si="102"/>
        <v>100</v>
      </c>
      <c r="BN62" s="18" t="str">
        <f t="shared" si="103"/>
        <v>A+</v>
      </c>
      <c r="BO62" s="18" t="str">
        <f t="shared" si="104"/>
        <v>4.0</v>
      </c>
      <c r="BP62" s="21">
        <f t="shared" si="71"/>
        <v>63</v>
      </c>
      <c r="BQ62" s="21">
        <f t="shared" si="59"/>
        <v>63</v>
      </c>
      <c r="BR62" s="22" t="str">
        <f t="shared" si="60"/>
        <v>B</v>
      </c>
      <c r="BS62" s="18" t="str">
        <f t="shared" si="27"/>
        <v>2.8</v>
      </c>
      <c r="BT62" s="16">
        <v>56</v>
      </c>
      <c r="BU62" s="23">
        <f t="shared" si="61"/>
        <v>56.000000000000007</v>
      </c>
      <c r="BV62" s="18" t="str">
        <f t="shared" si="28"/>
        <v>C+</v>
      </c>
      <c r="BW62" s="18" t="str">
        <f t="shared" si="62"/>
        <v>2.4</v>
      </c>
      <c r="BX62" s="16"/>
      <c r="BY62" s="19"/>
      <c r="BZ62" s="20"/>
      <c r="CA62" s="20"/>
      <c r="CB62" s="25">
        <f t="shared" si="75"/>
        <v>56</v>
      </c>
      <c r="CC62" s="21">
        <f t="shared" si="63"/>
        <v>56.000000000000007</v>
      </c>
      <c r="CD62" s="22" t="str">
        <f t="shared" si="64"/>
        <v>C+</v>
      </c>
      <c r="CE62" s="18" t="str">
        <f t="shared" si="31"/>
        <v>2.4</v>
      </c>
      <c r="CF62" s="16">
        <v>24</v>
      </c>
      <c r="CG62" s="23">
        <f>CF62/50*100</f>
        <v>48</v>
      </c>
      <c r="CH62" s="18" t="str">
        <f t="shared" si="111"/>
        <v>C</v>
      </c>
      <c r="CI62" s="18" t="str">
        <f t="shared" si="112"/>
        <v>2.0</v>
      </c>
      <c r="CJ62" s="77">
        <v>47</v>
      </c>
      <c r="CK62" s="19">
        <f>CJ62/50*100</f>
        <v>94</v>
      </c>
      <c r="CL62" s="18" t="str">
        <f t="shared" si="106"/>
        <v>A+</v>
      </c>
      <c r="CM62" s="18" t="str">
        <f t="shared" si="107"/>
        <v>4.0</v>
      </c>
      <c r="CN62" s="21">
        <f t="shared" si="78"/>
        <v>71</v>
      </c>
      <c r="CO62" s="21">
        <f t="shared" si="65"/>
        <v>71</v>
      </c>
      <c r="CP62" s="22" t="str">
        <f t="shared" si="66"/>
        <v>B+</v>
      </c>
      <c r="CQ62" s="18" t="str">
        <f t="shared" si="36"/>
        <v>3.2</v>
      </c>
      <c r="CR62" s="26">
        <f t="shared" si="109"/>
        <v>441</v>
      </c>
      <c r="CS62" s="26">
        <f t="shared" si="67"/>
        <v>55.125</v>
      </c>
      <c r="CT62" s="27" t="str">
        <f t="shared" si="38"/>
        <v>C+</v>
      </c>
      <c r="CU62" s="28">
        <f t="shared" si="110"/>
        <v>2.4499999999999997</v>
      </c>
      <c r="CV62" s="1"/>
      <c r="CW62" s="1"/>
      <c r="CX62" s="1"/>
      <c r="CY62" s="1"/>
      <c r="DD62" s="1"/>
      <c r="DE62" s="1"/>
      <c r="DF62" s="1"/>
      <c r="DG62" s="1"/>
    </row>
    <row r="63" spans="1:111" ht="15.75" x14ac:dyDescent="0.25">
      <c r="A63" s="13">
        <v>55</v>
      </c>
      <c r="B63" s="68">
        <v>751704055</v>
      </c>
      <c r="C63" s="30" t="s">
        <v>256</v>
      </c>
      <c r="D63" s="30" t="s">
        <v>257</v>
      </c>
      <c r="E63" s="30" t="s">
        <v>258</v>
      </c>
      <c r="F63" s="31" t="s">
        <v>259</v>
      </c>
      <c r="G63" s="30"/>
      <c r="H63" s="16">
        <v>50</v>
      </c>
      <c r="I63" s="17">
        <f t="shared" si="40"/>
        <v>66.666666666666657</v>
      </c>
      <c r="J63" s="18" t="str">
        <f t="shared" si="0"/>
        <v>B</v>
      </c>
      <c r="K63" s="18" t="str">
        <f t="shared" si="1"/>
        <v>2.8</v>
      </c>
      <c r="L63" s="77">
        <v>24</v>
      </c>
      <c r="M63" s="16">
        <f t="shared" si="83"/>
        <v>96</v>
      </c>
      <c r="N63" s="18" t="str">
        <f t="shared" si="84"/>
        <v>A+</v>
      </c>
      <c r="O63" s="18" t="str">
        <f t="shared" si="85"/>
        <v>4.0</v>
      </c>
      <c r="P63" s="21">
        <f t="shared" si="86"/>
        <v>74</v>
      </c>
      <c r="Q63" s="21">
        <f t="shared" si="87"/>
        <v>74</v>
      </c>
      <c r="R63" s="22" t="str">
        <f t="shared" si="88"/>
        <v>B+</v>
      </c>
      <c r="S63" s="18" t="str">
        <f t="shared" si="4"/>
        <v>3.2</v>
      </c>
      <c r="T63" s="16">
        <v>26</v>
      </c>
      <c r="U63" s="23">
        <f t="shared" si="44"/>
        <v>34.666666666666671</v>
      </c>
      <c r="V63" s="18" t="str">
        <f t="shared" si="5"/>
        <v>D+</v>
      </c>
      <c r="W63" s="18" t="str">
        <f t="shared" si="6"/>
        <v>1.6</v>
      </c>
      <c r="X63" s="77">
        <v>24</v>
      </c>
      <c r="Y63" s="16">
        <f t="shared" si="89"/>
        <v>96</v>
      </c>
      <c r="Z63" s="18" t="str">
        <f t="shared" si="90"/>
        <v>A+</v>
      </c>
      <c r="AA63" s="18" t="str">
        <f t="shared" si="91"/>
        <v>4.0</v>
      </c>
      <c r="AB63" s="21">
        <f t="shared" si="69"/>
        <v>50</v>
      </c>
      <c r="AC63" s="21">
        <f t="shared" si="46"/>
        <v>50</v>
      </c>
      <c r="AD63" s="22" t="str">
        <f t="shared" si="47"/>
        <v>C+</v>
      </c>
      <c r="AE63" s="18" t="str">
        <f t="shared" si="9"/>
        <v>2.4</v>
      </c>
      <c r="AF63" s="16">
        <v>32</v>
      </c>
      <c r="AG63" s="16">
        <f t="shared" si="48"/>
        <v>32</v>
      </c>
      <c r="AH63" s="22" t="str">
        <f t="shared" si="49"/>
        <v>D+</v>
      </c>
      <c r="AI63" s="18" t="str">
        <f t="shared" si="10"/>
        <v>1.6</v>
      </c>
      <c r="AJ63" s="16">
        <v>34</v>
      </c>
      <c r="AK63" s="23">
        <f t="shared" si="50"/>
        <v>45.333333333333329</v>
      </c>
      <c r="AL63" s="18" t="str">
        <f t="shared" si="11"/>
        <v>C</v>
      </c>
      <c r="AM63" s="18" t="str">
        <f t="shared" si="12"/>
        <v>2.0</v>
      </c>
      <c r="AN63" s="77">
        <v>24</v>
      </c>
      <c r="AO63" s="16">
        <f t="shared" si="92"/>
        <v>96</v>
      </c>
      <c r="AP63" s="18" t="str">
        <f t="shared" si="93"/>
        <v>A+</v>
      </c>
      <c r="AQ63" s="18" t="str">
        <f t="shared" si="94"/>
        <v>4.0</v>
      </c>
      <c r="AR63" s="21">
        <f t="shared" si="70"/>
        <v>58</v>
      </c>
      <c r="AS63" s="21">
        <f t="shared" si="52"/>
        <v>57.999999999999993</v>
      </c>
      <c r="AT63" s="22" t="str">
        <f t="shared" si="53"/>
        <v>C+</v>
      </c>
      <c r="AU63" s="18" t="str">
        <f t="shared" si="15"/>
        <v>2.4</v>
      </c>
      <c r="AV63" s="16">
        <v>24</v>
      </c>
      <c r="AW63" s="23">
        <f t="shared" si="108"/>
        <v>32</v>
      </c>
      <c r="AX63" s="18" t="str">
        <f t="shared" si="17"/>
        <v>D+</v>
      </c>
      <c r="AY63" s="18" t="str">
        <f t="shared" si="18"/>
        <v>1.6</v>
      </c>
      <c r="AZ63" s="77">
        <v>25</v>
      </c>
      <c r="BA63" s="16">
        <f t="shared" si="95"/>
        <v>100</v>
      </c>
      <c r="BB63" s="18" t="str">
        <f t="shared" si="96"/>
        <v>A+</v>
      </c>
      <c r="BC63" s="18" t="str">
        <f t="shared" si="97"/>
        <v>4.0</v>
      </c>
      <c r="BD63" s="24">
        <f t="shared" si="98"/>
        <v>49</v>
      </c>
      <c r="BE63" s="21">
        <f t="shared" si="99"/>
        <v>49</v>
      </c>
      <c r="BF63" s="22" t="str">
        <f t="shared" si="100"/>
        <v>C</v>
      </c>
      <c r="BG63" s="18" t="str">
        <f t="shared" si="101"/>
        <v>2.0</v>
      </c>
      <c r="BH63" s="16">
        <v>40</v>
      </c>
      <c r="BI63" s="23">
        <f t="shared" si="57"/>
        <v>53.333333333333336</v>
      </c>
      <c r="BJ63" s="18" t="str">
        <f t="shared" si="23"/>
        <v>C+</v>
      </c>
      <c r="BK63" s="18" t="str">
        <f t="shared" si="24"/>
        <v>2.4</v>
      </c>
      <c r="BL63" s="77">
        <v>25</v>
      </c>
      <c r="BM63" s="19">
        <f t="shared" si="102"/>
        <v>100</v>
      </c>
      <c r="BN63" s="18" t="str">
        <f t="shared" si="103"/>
        <v>A+</v>
      </c>
      <c r="BO63" s="18" t="str">
        <f t="shared" si="104"/>
        <v>4.0</v>
      </c>
      <c r="BP63" s="21">
        <f t="shared" si="71"/>
        <v>65</v>
      </c>
      <c r="BQ63" s="21">
        <f t="shared" si="59"/>
        <v>65</v>
      </c>
      <c r="BR63" s="22" t="str">
        <f t="shared" si="60"/>
        <v>B</v>
      </c>
      <c r="BS63" s="18" t="str">
        <f t="shared" si="27"/>
        <v>2.8</v>
      </c>
      <c r="BT63" s="16">
        <v>60</v>
      </c>
      <c r="BU63" s="23">
        <f t="shared" si="61"/>
        <v>60</v>
      </c>
      <c r="BV63" s="18" t="str">
        <f t="shared" si="28"/>
        <v>B</v>
      </c>
      <c r="BW63" s="18" t="str">
        <f t="shared" si="62"/>
        <v>2.8</v>
      </c>
      <c r="BX63" s="16"/>
      <c r="BY63" s="19"/>
      <c r="BZ63" s="20"/>
      <c r="CA63" s="20"/>
      <c r="CB63" s="25">
        <f t="shared" si="75"/>
        <v>60</v>
      </c>
      <c r="CC63" s="21">
        <f t="shared" si="63"/>
        <v>60</v>
      </c>
      <c r="CD63" s="22" t="str">
        <f t="shared" si="64"/>
        <v>B</v>
      </c>
      <c r="CE63" s="18" t="str">
        <f t="shared" si="31"/>
        <v>2.8</v>
      </c>
      <c r="CF63" s="16">
        <v>32</v>
      </c>
      <c r="CG63" s="23">
        <f t="shared" si="115"/>
        <v>42.666666666666671</v>
      </c>
      <c r="CH63" s="18" t="str">
        <f t="shared" si="111"/>
        <v>C</v>
      </c>
      <c r="CI63" s="18" t="str">
        <f t="shared" si="112"/>
        <v>2.0</v>
      </c>
      <c r="CJ63" s="77">
        <v>25</v>
      </c>
      <c r="CK63" s="19">
        <f t="shared" si="105"/>
        <v>100</v>
      </c>
      <c r="CL63" s="18" t="str">
        <f t="shared" si="106"/>
        <v>A+</v>
      </c>
      <c r="CM63" s="18" t="str">
        <f t="shared" si="107"/>
        <v>4.0</v>
      </c>
      <c r="CN63" s="21">
        <f t="shared" si="78"/>
        <v>57</v>
      </c>
      <c r="CO63" s="21">
        <f t="shared" si="65"/>
        <v>56.999999999999993</v>
      </c>
      <c r="CP63" s="22" t="str">
        <f t="shared" si="66"/>
        <v>C+</v>
      </c>
      <c r="CQ63" s="18" t="str">
        <f t="shared" si="36"/>
        <v>2.4</v>
      </c>
      <c r="CR63" s="26">
        <f t="shared" si="109"/>
        <v>445</v>
      </c>
      <c r="CS63" s="26">
        <f t="shared" si="67"/>
        <v>55.625</v>
      </c>
      <c r="CT63" s="27" t="str">
        <f t="shared" si="38"/>
        <v>C+</v>
      </c>
      <c r="CU63" s="28">
        <f t="shared" si="110"/>
        <v>2.4499999999999997</v>
      </c>
      <c r="CV63" s="1"/>
      <c r="CW63" s="1"/>
      <c r="CX63" s="1"/>
      <c r="CY63" s="1"/>
      <c r="DD63" s="1"/>
      <c r="DE63" s="1"/>
      <c r="DF63" s="1"/>
      <c r="DG63" s="1"/>
    </row>
    <row r="64" spans="1:111" ht="15.75" x14ac:dyDescent="0.25">
      <c r="A64" s="29">
        <v>56</v>
      </c>
      <c r="B64" s="68">
        <v>751704056</v>
      </c>
      <c r="C64" s="30" t="s">
        <v>260</v>
      </c>
      <c r="D64" s="30" t="s">
        <v>261</v>
      </c>
      <c r="E64" s="30" t="s">
        <v>262</v>
      </c>
      <c r="F64" s="31" t="s">
        <v>263</v>
      </c>
      <c r="G64" s="30"/>
      <c r="H64" s="16">
        <v>44</v>
      </c>
      <c r="I64" s="17">
        <f t="shared" si="40"/>
        <v>58.666666666666664</v>
      </c>
      <c r="J64" s="18" t="str">
        <f t="shared" si="0"/>
        <v>C+</v>
      </c>
      <c r="K64" s="18" t="str">
        <f t="shared" si="1"/>
        <v>2.4</v>
      </c>
      <c r="L64" s="77">
        <v>24</v>
      </c>
      <c r="M64" s="16">
        <f t="shared" si="83"/>
        <v>96</v>
      </c>
      <c r="N64" s="18" t="str">
        <f t="shared" si="84"/>
        <v>A+</v>
      </c>
      <c r="O64" s="18" t="str">
        <f t="shared" si="85"/>
        <v>4.0</v>
      </c>
      <c r="P64" s="21">
        <f t="shared" si="86"/>
        <v>68</v>
      </c>
      <c r="Q64" s="21">
        <f t="shared" si="87"/>
        <v>68</v>
      </c>
      <c r="R64" s="22" t="str">
        <f t="shared" si="88"/>
        <v>B</v>
      </c>
      <c r="S64" s="18" t="str">
        <f t="shared" si="4"/>
        <v>2.8</v>
      </c>
      <c r="T64" s="16">
        <v>19</v>
      </c>
      <c r="U64" s="23">
        <f t="shared" si="44"/>
        <v>25.333333333333336</v>
      </c>
      <c r="V64" s="18" t="str">
        <f t="shared" si="5"/>
        <v>D</v>
      </c>
      <c r="W64" s="18" t="str">
        <f t="shared" si="6"/>
        <v>1.2</v>
      </c>
      <c r="X64" s="77">
        <v>24</v>
      </c>
      <c r="Y64" s="16">
        <f t="shared" si="89"/>
        <v>96</v>
      </c>
      <c r="Z64" s="18" t="str">
        <f t="shared" si="90"/>
        <v>A+</v>
      </c>
      <c r="AA64" s="18" t="str">
        <f t="shared" si="91"/>
        <v>4.0</v>
      </c>
      <c r="AB64" s="21">
        <f t="shared" si="69"/>
        <v>43</v>
      </c>
      <c r="AC64" s="21">
        <f t="shared" si="46"/>
        <v>43</v>
      </c>
      <c r="AD64" s="22" t="str">
        <f t="shared" si="47"/>
        <v>C</v>
      </c>
      <c r="AE64" s="18" t="str">
        <f t="shared" si="9"/>
        <v>2.0</v>
      </c>
      <c r="AF64" s="16">
        <v>22</v>
      </c>
      <c r="AG64" s="16">
        <f t="shared" si="48"/>
        <v>22</v>
      </c>
      <c r="AH64" s="22" t="str">
        <f t="shared" si="49"/>
        <v>D</v>
      </c>
      <c r="AI64" s="18" t="str">
        <f t="shared" si="10"/>
        <v>1.2</v>
      </c>
      <c r="AJ64" s="16">
        <v>22</v>
      </c>
      <c r="AK64" s="23">
        <f t="shared" si="50"/>
        <v>29.333333333333332</v>
      </c>
      <c r="AL64" s="18" t="str">
        <f t="shared" si="11"/>
        <v>D</v>
      </c>
      <c r="AM64" s="18" t="str">
        <f t="shared" si="12"/>
        <v>1.2</v>
      </c>
      <c r="AN64" s="77">
        <v>24</v>
      </c>
      <c r="AO64" s="16">
        <f t="shared" si="92"/>
        <v>96</v>
      </c>
      <c r="AP64" s="18" t="str">
        <f t="shared" si="93"/>
        <v>A+</v>
      </c>
      <c r="AQ64" s="18" t="str">
        <f t="shared" si="94"/>
        <v>4.0</v>
      </c>
      <c r="AR64" s="21">
        <f t="shared" si="70"/>
        <v>46</v>
      </c>
      <c r="AS64" s="21">
        <f t="shared" si="52"/>
        <v>46</v>
      </c>
      <c r="AT64" s="22" t="str">
        <f t="shared" si="53"/>
        <v>C</v>
      </c>
      <c r="AU64" s="18" t="str">
        <f t="shared" si="15"/>
        <v>2.0</v>
      </c>
      <c r="AV64" s="16">
        <v>28</v>
      </c>
      <c r="AW64" s="23">
        <f t="shared" si="108"/>
        <v>37.333333333333336</v>
      </c>
      <c r="AX64" s="18" t="str">
        <f t="shared" si="17"/>
        <v>D+</v>
      </c>
      <c r="AY64" s="18" t="str">
        <f t="shared" si="18"/>
        <v>1.6</v>
      </c>
      <c r="AZ64" s="77">
        <v>25</v>
      </c>
      <c r="BA64" s="16">
        <f t="shared" si="95"/>
        <v>100</v>
      </c>
      <c r="BB64" s="18" t="str">
        <f t="shared" si="96"/>
        <v>A+</v>
      </c>
      <c r="BC64" s="18" t="str">
        <f t="shared" si="97"/>
        <v>4.0</v>
      </c>
      <c r="BD64" s="24">
        <f t="shared" si="98"/>
        <v>53</v>
      </c>
      <c r="BE64" s="21">
        <f t="shared" si="99"/>
        <v>53</v>
      </c>
      <c r="BF64" s="22" t="str">
        <f t="shared" si="100"/>
        <v>C+</v>
      </c>
      <c r="BG64" s="18" t="str">
        <f t="shared" si="101"/>
        <v>2.4</v>
      </c>
      <c r="BH64" s="16">
        <v>39</v>
      </c>
      <c r="BI64" s="23">
        <f t="shared" si="57"/>
        <v>52</v>
      </c>
      <c r="BJ64" s="18" t="str">
        <f t="shared" si="23"/>
        <v>C+</v>
      </c>
      <c r="BK64" s="18" t="str">
        <f t="shared" si="24"/>
        <v>2.4</v>
      </c>
      <c r="BL64" s="77">
        <v>25</v>
      </c>
      <c r="BM64" s="19">
        <f t="shared" si="102"/>
        <v>100</v>
      </c>
      <c r="BN64" s="18" t="str">
        <f t="shared" si="103"/>
        <v>A+</v>
      </c>
      <c r="BO64" s="18" t="str">
        <f t="shared" si="104"/>
        <v>4.0</v>
      </c>
      <c r="BP64" s="21">
        <f t="shared" si="71"/>
        <v>64</v>
      </c>
      <c r="BQ64" s="21">
        <f t="shared" si="59"/>
        <v>64</v>
      </c>
      <c r="BR64" s="22" t="str">
        <f t="shared" si="60"/>
        <v>B</v>
      </c>
      <c r="BS64" s="18" t="str">
        <f t="shared" si="27"/>
        <v>2.8</v>
      </c>
      <c r="BT64" s="16">
        <v>47</v>
      </c>
      <c r="BU64" s="23">
        <f t="shared" si="61"/>
        <v>47</v>
      </c>
      <c r="BV64" s="18" t="str">
        <f t="shared" si="28"/>
        <v>C</v>
      </c>
      <c r="BW64" s="18" t="str">
        <f t="shared" si="62"/>
        <v>2.0</v>
      </c>
      <c r="BX64" s="16"/>
      <c r="BY64" s="19"/>
      <c r="BZ64" s="20"/>
      <c r="CA64" s="20"/>
      <c r="CB64" s="25">
        <f t="shared" si="75"/>
        <v>47</v>
      </c>
      <c r="CC64" s="21">
        <f t="shared" si="63"/>
        <v>47</v>
      </c>
      <c r="CD64" s="22" t="str">
        <f t="shared" si="64"/>
        <v>C</v>
      </c>
      <c r="CE64" s="18" t="str">
        <f t="shared" si="31"/>
        <v>2.0</v>
      </c>
      <c r="CF64" s="16">
        <v>18</v>
      </c>
      <c r="CG64" s="23">
        <f>CF64/50*100</f>
        <v>36</v>
      </c>
      <c r="CH64" s="18" t="str">
        <f t="shared" si="111"/>
        <v>D+</v>
      </c>
      <c r="CI64" s="18" t="str">
        <f t="shared" si="112"/>
        <v>1.6</v>
      </c>
      <c r="CJ64" s="77">
        <v>47</v>
      </c>
      <c r="CK64" s="19">
        <f>CJ64/50*100</f>
        <v>94</v>
      </c>
      <c r="CL64" s="18" t="str">
        <f t="shared" si="106"/>
        <v>A+</v>
      </c>
      <c r="CM64" s="18" t="str">
        <f t="shared" si="107"/>
        <v>4.0</v>
      </c>
      <c r="CN64" s="21">
        <f t="shared" si="78"/>
        <v>65</v>
      </c>
      <c r="CO64" s="21">
        <f t="shared" si="65"/>
        <v>65</v>
      </c>
      <c r="CP64" s="22" t="str">
        <f t="shared" si="66"/>
        <v>B</v>
      </c>
      <c r="CQ64" s="18" t="str">
        <f t="shared" si="36"/>
        <v>2.8</v>
      </c>
      <c r="CR64" s="26">
        <f t="shared" si="109"/>
        <v>408</v>
      </c>
      <c r="CS64" s="26">
        <f t="shared" si="67"/>
        <v>51</v>
      </c>
      <c r="CT64" s="27" t="str">
        <f t="shared" si="38"/>
        <v>C+</v>
      </c>
      <c r="CU64" s="28">
        <f t="shared" si="110"/>
        <v>2.25</v>
      </c>
      <c r="CV64" s="1"/>
      <c r="CW64" s="1"/>
      <c r="CX64" s="1"/>
      <c r="CY64" s="1"/>
      <c r="DD64" s="1"/>
      <c r="DE64" s="1"/>
      <c r="DF64" s="1"/>
      <c r="DG64" s="1"/>
    </row>
    <row r="65" spans="1:111" ht="15.75" x14ac:dyDescent="0.25">
      <c r="A65" s="13">
        <v>57</v>
      </c>
      <c r="B65" s="68">
        <v>751704057</v>
      </c>
      <c r="C65" s="30" t="s">
        <v>264</v>
      </c>
      <c r="D65" s="30" t="s">
        <v>265</v>
      </c>
      <c r="E65" s="30" t="s">
        <v>266</v>
      </c>
      <c r="F65" s="31" t="s">
        <v>267</v>
      </c>
      <c r="G65" s="30"/>
      <c r="H65" s="16">
        <v>48</v>
      </c>
      <c r="I65" s="17">
        <f t="shared" si="40"/>
        <v>64</v>
      </c>
      <c r="J65" s="18" t="str">
        <f t="shared" si="0"/>
        <v>B</v>
      </c>
      <c r="K65" s="18" t="str">
        <f t="shared" si="1"/>
        <v>2.8</v>
      </c>
      <c r="L65" s="77">
        <v>24</v>
      </c>
      <c r="M65" s="16">
        <f t="shared" si="83"/>
        <v>96</v>
      </c>
      <c r="N65" s="18" t="str">
        <f t="shared" si="84"/>
        <v>A+</v>
      </c>
      <c r="O65" s="18" t="str">
        <f t="shared" si="85"/>
        <v>4.0</v>
      </c>
      <c r="P65" s="21">
        <f t="shared" si="86"/>
        <v>72</v>
      </c>
      <c r="Q65" s="21">
        <f t="shared" si="87"/>
        <v>72</v>
      </c>
      <c r="R65" s="22" t="str">
        <f t="shared" si="88"/>
        <v>B+</v>
      </c>
      <c r="S65" s="18" t="str">
        <f t="shared" si="4"/>
        <v>3.2</v>
      </c>
      <c r="T65" s="16">
        <v>28</v>
      </c>
      <c r="U65" s="23">
        <f t="shared" si="44"/>
        <v>37.333333333333336</v>
      </c>
      <c r="V65" s="18" t="str">
        <f t="shared" si="5"/>
        <v>D+</v>
      </c>
      <c r="W65" s="18" t="str">
        <f t="shared" si="6"/>
        <v>1.6</v>
      </c>
      <c r="X65" s="77">
        <v>24</v>
      </c>
      <c r="Y65" s="16">
        <f t="shared" si="89"/>
        <v>96</v>
      </c>
      <c r="Z65" s="18" t="str">
        <f t="shared" si="90"/>
        <v>A+</v>
      </c>
      <c r="AA65" s="18" t="str">
        <f t="shared" si="91"/>
        <v>4.0</v>
      </c>
      <c r="AB65" s="21">
        <f t="shared" si="69"/>
        <v>52</v>
      </c>
      <c r="AC65" s="21">
        <f t="shared" si="46"/>
        <v>52</v>
      </c>
      <c r="AD65" s="22" t="str">
        <f t="shared" si="47"/>
        <v>C+</v>
      </c>
      <c r="AE65" s="18" t="str">
        <f t="shared" si="9"/>
        <v>2.4</v>
      </c>
      <c r="AF65" s="16">
        <v>40</v>
      </c>
      <c r="AG65" s="16">
        <f t="shared" si="48"/>
        <v>40</v>
      </c>
      <c r="AH65" s="22" t="str">
        <f t="shared" si="49"/>
        <v>C</v>
      </c>
      <c r="AI65" s="18" t="str">
        <f t="shared" si="10"/>
        <v>2.0</v>
      </c>
      <c r="AJ65" s="16">
        <v>30</v>
      </c>
      <c r="AK65" s="23">
        <f t="shared" si="50"/>
        <v>40</v>
      </c>
      <c r="AL65" s="18" t="str">
        <f t="shared" si="11"/>
        <v>C</v>
      </c>
      <c r="AM65" s="18" t="str">
        <f t="shared" si="12"/>
        <v>2.0</v>
      </c>
      <c r="AN65" s="77">
        <v>24</v>
      </c>
      <c r="AO65" s="16">
        <f t="shared" si="92"/>
        <v>96</v>
      </c>
      <c r="AP65" s="18" t="str">
        <f t="shared" si="93"/>
        <v>A+</v>
      </c>
      <c r="AQ65" s="18" t="str">
        <f t="shared" si="94"/>
        <v>4.0</v>
      </c>
      <c r="AR65" s="21">
        <f t="shared" si="70"/>
        <v>54</v>
      </c>
      <c r="AS65" s="21">
        <f t="shared" si="52"/>
        <v>54</v>
      </c>
      <c r="AT65" s="22" t="str">
        <f t="shared" si="53"/>
        <v>C+</v>
      </c>
      <c r="AU65" s="18" t="str">
        <f t="shared" si="15"/>
        <v>2.4</v>
      </c>
      <c r="AV65" s="16">
        <v>33</v>
      </c>
      <c r="AW65" s="23">
        <f t="shared" si="108"/>
        <v>44</v>
      </c>
      <c r="AX65" s="18" t="str">
        <f t="shared" si="17"/>
        <v>C</v>
      </c>
      <c r="AY65" s="18" t="str">
        <f t="shared" si="18"/>
        <v>2.0</v>
      </c>
      <c r="AZ65" s="77">
        <v>25</v>
      </c>
      <c r="BA65" s="16">
        <f t="shared" si="95"/>
        <v>100</v>
      </c>
      <c r="BB65" s="18" t="str">
        <f t="shared" si="96"/>
        <v>A+</v>
      </c>
      <c r="BC65" s="18" t="str">
        <f t="shared" si="97"/>
        <v>4.0</v>
      </c>
      <c r="BD65" s="24">
        <f t="shared" si="98"/>
        <v>58</v>
      </c>
      <c r="BE65" s="21">
        <f t="shared" si="99"/>
        <v>57.999999999999993</v>
      </c>
      <c r="BF65" s="22" t="str">
        <f t="shared" si="100"/>
        <v>C+</v>
      </c>
      <c r="BG65" s="18" t="str">
        <f t="shared" si="101"/>
        <v>2.4</v>
      </c>
      <c r="BH65" s="16">
        <v>49</v>
      </c>
      <c r="BI65" s="23">
        <f t="shared" si="57"/>
        <v>65.333333333333329</v>
      </c>
      <c r="BJ65" s="18" t="str">
        <f t="shared" si="23"/>
        <v>B</v>
      </c>
      <c r="BK65" s="18" t="str">
        <f t="shared" si="24"/>
        <v>2.8</v>
      </c>
      <c r="BL65" s="77">
        <v>24</v>
      </c>
      <c r="BM65" s="19">
        <f t="shared" si="102"/>
        <v>96</v>
      </c>
      <c r="BN65" s="18" t="str">
        <f t="shared" si="103"/>
        <v>A+</v>
      </c>
      <c r="BO65" s="18" t="str">
        <f t="shared" si="104"/>
        <v>4.0</v>
      </c>
      <c r="BP65" s="21">
        <f t="shared" si="71"/>
        <v>73</v>
      </c>
      <c r="BQ65" s="21">
        <f t="shared" si="59"/>
        <v>73</v>
      </c>
      <c r="BR65" s="22" t="str">
        <f t="shared" si="60"/>
        <v>B+</v>
      </c>
      <c r="BS65" s="18" t="str">
        <f t="shared" si="27"/>
        <v>3.2</v>
      </c>
      <c r="BT65" s="16">
        <v>60</v>
      </c>
      <c r="BU65" s="23">
        <f t="shared" si="61"/>
        <v>60</v>
      </c>
      <c r="BV65" s="18" t="str">
        <f t="shared" si="28"/>
        <v>B</v>
      </c>
      <c r="BW65" s="18" t="str">
        <f t="shared" si="62"/>
        <v>2.8</v>
      </c>
      <c r="BX65" s="16"/>
      <c r="BY65" s="19"/>
      <c r="BZ65" s="20"/>
      <c r="CA65" s="20"/>
      <c r="CB65" s="25">
        <f t="shared" si="75"/>
        <v>60</v>
      </c>
      <c r="CC65" s="21">
        <f t="shared" si="63"/>
        <v>60</v>
      </c>
      <c r="CD65" s="22" t="str">
        <f t="shared" si="64"/>
        <v>B</v>
      </c>
      <c r="CE65" s="18" t="str">
        <f t="shared" si="31"/>
        <v>2.8</v>
      </c>
      <c r="CF65" s="16">
        <v>39</v>
      </c>
      <c r="CG65" s="23">
        <f t="shared" si="115"/>
        <v>52</v>
      </c>
      <c r="CH65" s="18" t="str">
        <f t="shared" si="111"/>
        <v>C+</v>
      </c>
      <c r="CI65" s="18" t="str">
        <f t="shared" si="112"/>
        <v>2.4</v>
      </c>
      <c r="CJ65" s="77">
        <v>23</v>
      </c>
      <c r="CK65" s="19">
        <f t="shared" si="105"/>
        <v>92</v>
      </c>
      <c r="CL65" s="18" t="str">
        <f t="shared" si="106"/>
        <v>A+</v>
      </c>
      <c r="CM65" s="18" t="str">
        <f t="shared" si="107"/>
        <v>4.0</v>
      </c>
      <c r="CN65" s="21">
        <f t="shared" si="78"/>
        <v>62</v>
      </c>
      <c r="CO65" s="21">
        <f t="shared" si="65"/>
        <v>62</v>
      </c>
      <c r="CP65" s="22" t="str">
        <f t="shared" si="66"/>
        <v>B</v>
      </c>
      <c r="CQ65" s="18" t="str">
        <f t="shared" si="36"/>
        <v>2.8</v>
      </c>
      <c r="CR65" s="26">
        <f t="shared" si="109"/>
        <v>471</v>
      </c>
      <c r="CS65" s="26">
        <f t="shared" si="67"/>
        <v>58.875</v>
      </c>
      <c r="CT65" s="27" t="str">
        <f t="shared" si="38"/>
        <v>C+</v>
      </c>
      <c r="CU65" s="28">
        <f t="shared" si="110"/>
        <v>2.6500000000000004</v>
      </c>
      <c r="CV65" s="1"/>
      <c r="CW65" s="1"/>
      <c r="CX65" s="1"/>
      <c r="CY65" s="1"/>
      <c r="DD65" s="1"/>
      <c r="DE65" s="1"/>
      <c r="DF65" s="1"/>
      <c r="DG65" s="1"/>
    </row>
    <row r="66" spans="1:111" ht="15.75" x14ac:dyDescent="0.25">
      <c r="A66" s="29">
        <v>58</v>
      </c>
      <c r="B66" s="68">
        <v>751704058</v>
      </c>
      <c r="C66" s="30" t="s">
        <v>264</v>
      </c>
      <c r="D66" s="30" t="s">
        <v>268</v>
      </c>
      <c r="E66" s="30" t="s">
        <v>269</v>
      </c>
      <c r="F66" s="31" t="s">
        <v>270</v>
      </c>
      <c r="G66" s="30"/>
      <c r="H66" s="16">
        <v>44</v>
      </c>
      <c r="I66" s="17">
        <f t="shared" si="40"/>
        <v>58.666666666666664</v>
      </c>
      <c r="J66" s="18" t="str">
        <f t="shared" si="0"/>
        <v>C+</v>
      </c>
      <c r="K66" s="18" t="str">
        <f t="shared" si="1"/>
        <v>2.4</v>
      </c>
      <c r="L66" s="77">
        <v>23</v>
      </c>
      <c r="M66" s="16">
        <f t="shared" si="83"/>
        <v>92</v>
      </c>
      <c r="N66" s="18" t="str">
        <f t="shared" si="84"/>
        <v>A+</v>
      </c>
      <c r="O66" s="18" t="str">
        <f t="shared" si="85"/>
        <v>4.0</v>
      </c>
      <c r="P66" s="21">
        <f t="shared" si="86"/>
        <v>67</v>
      </c>
      <c r="Q66" s="21">
        <f t="shared" si="87"/>
        <v>67</v>
      </c>
      <c r="R66" s="22" t="str">
        <f t="shared" si="88"/>
        <v>B</v>
      </c>
      <c r="S66" s="18" t="str">
        <f t="shared" si="4"/>
        <v>2.8</v>
      </c>
      <c r="T66" s="16">
        <v>28</v>
      </c>
      <c r="U66" s="23">
        <f t="shared" si="44"/>
        <v>37.333333333333336</v>
      </c>
      <c r="V66" s="18" t="str">
        <f t="shared" si="5"/>
        <v>D+</v>
      </c>
      <c r="W66" s="18" t="str">
        <f t="shared" si="6"/>
        <v>1.6</v>
      </c>
      <c r="X66" s="77">
        <v>25</v>
      </c>
      <c r="Y66" s="16">
        <f t="shared" si="89"/>
        <v>100</v>
      </c>
      <c r="Z66" s="18" t="str">
        <f t="shared" si="90"/>
        <v>A+</v>
      </c>
      <c r="AA66" s="18" t="str">
        <f t="shared" si="91"/>
        <v>4.0</v>
      </c>
      <c r="AB66" s="21">
        <f t="shared" si="69"/>
        <v>53</v>
      </c>
      <c r="AC66" s="21">
        <f t="shared" si="46"/>
        <v>53</v>
      </c>
      <c r="AD66" s="22" t="str">
        <f t="shared" si="47"/>
        <v>C+</v>
      </c>
      <c r="AE66" s="18" t="str">
        <f t="shared" si="9"/>
        <v>2.4</v>
      </c>
      <c r="AF66" s="16">
        <v>25</v>
      </c>
      <c r="AG66" s="16">
        <f t="shared" si="48"/>
        <v>25</v>
      </c>
      <c r="AH66" s="22" t="str">
        <f t="shared" si="49"/>
        <v>D</v>
      </c>
      <c r="AI66" s="18" t="str">
        <f t="shared" si="10"/>
        <v>1.2</v>
      </c>
      <c r="AJ66" s="16">
        <v>20</v>
      </c>
      <c r="AK66" s="23">
        <f t="shared" si="50"/>
        <v>26.666666666666668</v>
      </c>
      <c r="AL66" s="18" t="str">
        <f t="shared" si="11"/>
        <v>D</v>
      </c>
      <c r="AM66" s="18" t="str">
        <f t="shared" si="12"/>
        <v>1.2</v>
      </c>
      <c r="AN66" s="77">
        <v>25</v>
      </c>
      <c r="AO66" s="16">
        <f t="shared" si="92"/>
        <v>100</v>
      </c>
      <c r="AP66" s="18" t="str">
        <f t="shared" si="93"/>
        <v>A+</v>
      </c>
      <c r="AQ66" s="18" t="str">
        <f t="shared" si="94"/>
        <v>4.0</v>
      </c>
      <c r="AR66" s="21">
        <f t="shared" si="70"/>
        <v>45</v>
      </c>
      <c r="AS66" s="21">
        <f t="shared" si="52"/>
        <v>45</v>
      </c>
      <c r="AT66" s="22" t="str">
        <f t="shared" si="53"/>
        <v>C</v>
      </c>
      <c r="AU66" s="18" t="str">
        <f t="shared" si="15"/>
        <v>2.0</v>
      </c>
      <c r="AV66" s="16">
        <v>38</v>
      </c>
      <c r="AW66" s="23">
        <f t="shared" si="108"/>
        <v>50.666666666666671</v>
      </c>
      <c r="AX66" s="18" t="str">
        <f t="shared" si="17"/>
        <v>C+</v>
      </c>
      <c r="AY66" s="18" t="str">
        <f t="shared" si="18"/>
        <v>2.4</v>
      </c>
      <c r="AZ66" s="77">
        <v>25</v>
      </c>
      <c r="BA66" s="16">
        <f t="shared" si="95"/>
        <v>100</v>
      </c>
      <c r="BB66" s="18" t="str">
        <f t="shared" si="96"/>
        <v>A+</v>
      </c>
      <c r="BC66" s="18" t="str">
        <f t="shared" si="97"/>
        <v>4.0</v>
      </c>
      <c r="BD66" s="24">
        <f t="shared" si="98"/>
        <v>63</v>
      </c>
      <c r="BE66" s="21">
        <f t="shared" si="99"/>
        <v>63</v>
      </c>
      <c r="BF66" s="22" t="str">
        <f t="shared" si="100"/>
        <v>B</v>
      </c>
      <c r="BG66" s="18" t="str">
        <f t="shared" si="101"/>
        <v>2.8</v>
      </c>
      <c r="BH66" s="16">
        <v>31</v>
      </c>
      <c r="BI66" s="23">
        <f t="shared" si="57"/>
        <v>41.333333333333336</v>
      </c>
      <c r="BJ66" s="18" t="str">
        <f t="shared" si="23"/>
        <v>C</v>
      </c>
      <c r="BK66" s="18" t="str">
        <f t="shared" si="24"/>
        <v>2.0</v>
      </c>
      <c r="BL66" s="77">
        <v>23</v>
      </c>
      <c r="BM66" s="19">
        <f t="shared" si="102"/>
        <v>92</v>
      </c>
      <c r="BN66" s="18" t="str">
        <f t="shared" si="103"/>
        <v>A+</v>
      </c>
      <c r="BO66" s="18" t="str">
        <f t="shared" si="104"/>
        <v>4.0</v>
      </c>
      <c r="BP66" s="21">
        <f t="shared" si="71"/>
        <v>54</v>
      </c>
      <c r="BQ66" s="21">
        <f t="shared" si="59"/>
        <v>54</v>
      </c>
      <c r="BR66" s="22" t="str">
        <f t="shared" si="60"/>
        <v>C+</v>
      </c>
      <c r="BS66" s="18" t="str">
        <f t="shared" si="27"/>
        <v>2.4</v>
      </c>
      <c r="BT66" s="16">
        <v>33</v>
      </c>
      <c r="BU66" s="23">
        <f t="shared" si="61"/>
        <v>33</v>
      </c>
      <c r="BV66" s="18" t="str">
        <f t="shared" si="28"/>
        <v>D+</v>
      </c>
      <c r="BW66" s="18" t="str">
        <f t="shared" si="62"/>
        <v>1.6</v>
      </c>
      <c r="BX66" s="16"/>
      <c r="BY66" s="19"/>
      <c r="BZ66" s="20"/>
      <c r="CA66" s="20"/>
      <c r="CB66" s="25">
        <f t="shared" si="75"/>
        <v>33</v>
      </c>
      <c r="CC66" s="21">
        <f t="shared" si="63"/>
        <v>33</v>
      </c>
      <c r="CD66" s="22" t="str">
        <f t="shared" si="64"/>
        <v>D+</v>
      </c>
      <c r="CE66" s="18" t="str">
        <f t="shared" si="31"/>
        <v>1.6</v>
      </c>
      <c r="CF66" s="16">
        <v>24</v>
      </c>
      <c r="CG66" s="23">
        <f>CF66/50*100</f>
        <v>48</v>
      </c>
      <c r="CH66" s="18" t="str">
        <f t="shared" si="111"/>
        <v>C</v>
      </c>
      <c r="CI66" s="18" t="str">
        <f t="shared" si="112"/>
        <v>2.0</v>
      </c>
      <c r="CJ66" s="77">
        <v>48</v>
      </c>
      <c r="CK66" s="19">
        <f>CJ66/50*100</f>
        <v>96</v>
      </c>
      <c r="CL66" s="18" t="str">
        <f t="shared" si="106"/>
        <v>A+</v>
      </c>
      <c r="CM66" s="18" t="str">
        <f t="shared" si="107"/>
        <v>4.0</v>
      </c>
      <c r="CN66" s="21">
        <f t="shared" si="78"/>
        <v>72</v>
      </c>
      <c r="CO66" s="21">
        <f t="shared" si="65"/>
        <v>72</v>
      </c>
      <c r="CP66" s="22" t="str">
        <f t="shared" si="66"/>
        <v>B+</v>
      </c>
      <c r="CQ66" s="18" t="str">
        <f t="shared" si="36"/>
        <v>3.2</v>
      </c>
      <c r="CR66" s="26">
        <f t="shared" si="109"/>
        <v>412</v>
      </c>
      <c r="CS66" s="26">
        <f t="shared" si="67"/>
        <v>51.5</v>
      </c>
      <c r="CT66" s="27" t="str">
        <f t="shared" si="38"/>
        <v>C+</v>
      </c>
      <c r="CU66" s="28">
        <f t="shared" si="110"/>
        <v>2.2999999999999998</v>
      </c>
      <c r="CV66" s="1"/>
      <c r="CW66" s="1"/>
      <c r="CX66" s="1"/>
      <c r="CY66" s="1"/>
      <c r="DD66" s="1"/>
      <c r="DE66" s="1"/>
      <c r="DF66" s="1"/>
      <c r="DG66" s="1"/>
    </row>
    <row r="67" spans="1:111" ht="15.75" x14ac:dyDescent="0.25">
      <c r="A67" s="13">
        <v>59</v>
      </c>
      <c r="B67" s="68">
        <v>751704059</v>
      </c>
      <c r="C67" s="30" t="s">
        <v>271</v>
      </c>
      <c r="D67" s="30" t="s">
        <v>272</v>
      </c>
      <c r="E67" s="30" t="s">
        <v>273</v>
      </c>
      <c r="F67" s="31" t="s">
        <v>274</v>
      </c>
      <c r="G67" s="30"/>
      <c r="H67" s="16">
        <v>48</v>
      </c>
      <c r="I67" s="17">
        <f t="shared" si="40"/>
        <v>64</v>
      </c>
      <c r="J67" s="18" t="str">
        <f t="shared" si="0"/>
        <v>B</v>
      </c>
      <c r="K67" s="18" t="str">
        <f t="shared" si="1"/>
        <v>2.8</v>
      </c>
      <c r="L67" s="77">
        <v>25</v>
      </c>
      <c r="M67" s="16">
        <f t="shared" si="83"/>
        <v>100</v>
      </c>
      <c r="N67" s="18" t="str">
        <f t="shared" si="84"/>
        <v>A+</v>
      </c>
      <c r="O67" s="18" t="str">
        <f t="shared" si="85"/>
        <v>4.0</v>
      </c>
      <c r="P67" s="21">
        <f t="shared" si="86"/>
        <v>73</v>
      </c>
      <c r="Q67" s="21">
        <f t="shared" si="87"/>
        <v>73</v>
      </c>
      <c r="R67" s="22" t="str">
        <f t="shared" si="88"/>
        <v>B+</v>
      </c>
      <c r="S67" s="18" t="str">
        <f t="shared" si="4"/>
        <v>3.2</v>
      </c>
      <c r="T67" s="16">
        <v>44</v>
      </c>
      <c r="U67" s="23">
        <f t="shared" si="44"/>
        <v>58.666666666666664</v>
      </c>
      <c r="V67" s="18" t="str">
        <f t="shared" si="5"/>
        <v>C+</v>
      </c>
      <c r="W67" s="18" t="str">
        <f t="shared" si="6"/>
        <v>2.4</v>
      </c>
      <c r="X67" s="77">
        <v>25</v>
      </c>
      <c r="Y67" s="16">
        <f t="shared" si="89"/>
        <v>100</v>
      </c>
      <c r="Z67" s="18" t="str">
        <f t="shared" si="90"/>
        <v>A+</v>
      </c>
      <c r="AA67" s="18" t="str">
        <f t="shared" si="91"/>
        <v>4.0</v>
      </c>
      <c r="AB67" s="21">
        <f t="shared" si="69"/>
        <v>69</v>
      </c>
      <c r="AC67" s="21">
        <f t="shared" si="46"/>
        <v>69</v>
      </c>
      <c r="AD67" s="22" t="str">
        <f t="shared" si="47"/>
        <v>B</v>
      </c>
      <c r="AE67" s="18" t="str">
        <f t="shared" si="9"/>
        <v>2.8</v>
      </c>
      <c r="AF67" s="16">
        <v>25</v>
      </c>
      <c r="AG67" s="16">
        <f t="shared" si="48"/>
        <v>25</v>
      </c>
      <c r="AH67" s="22" t="str">
        <f t="shared" si="49"/>
        <v>D</v>
      </c>
      <c r="AI67" s="18" t="str">
        <f t="shared" si="10"/>
        <v>1.2</v>
      </c>
      <c r="AJ67" s="16">
        <v>32</v>
      </c>
      <c r="AK67" s="23">
        <f t="shared" si="50"/>
        <v>42.666666666666671</v>
      </c>
      <c r="AL67" s="18" t="str">
        <f t="shared" si="11"/>
        <v>C</v>
      </c>
      <c r="AM67" s="18" t="str">
        <f t="shared" si="12"/>
        <v>2.0</v>
      </c>
      <c r="AN67" s="77">
        <v>24</v>
      </c>
      <c r="AO67" s="16">
        <f t="shared" si="92"/>
        <v>96</v>
      </c>
      <c r="AP67" s="18" t="str">
        <f t="shared" si="93"/>
        <v>A+</v>
      </c>
      <c r="AQ67" s="18" t="str">
        <f t="shared" si="94"/>
        <v>4.0</v>
      </c>
      <c r="AR67" s="21">
        <f t="shared" si="70"/>
        <v>56</v>
      </c>
      <c r="AS67" s="21">
        <f t="shared" si="52"/>
        <v>56.000000000000007</v>
      </c>
      <c r="AT67" s="22" t="str">
        <f t="shared" si="53"/>
        <v>C+</v>
      </c>
      <c r="AU67" s="18" t="str">
        <f t="shared" si="15"/>
        <v>2.4</v>
      </c>
      <c r="AV67" s="16">
        <v>40</v>
      </c>
      <c r="AW67" s="23">
        <f t="shared" ref="AW67:AW79" si="118">AV67/75*100</f>
        <v>53.333333333333336</v>
      </c>
      <c r="AX67" s="18" t="str">
        <f t="shared" si="17"/>
        <v>C+</v>
      </c>
      <c r="AY67" s="18" t="str">
        <f t="shared" si="18"/>
        <v>2.4</v>
      </c>
      <c r="AZ67" s="77">
        <v>25</v>
      </c>
      <c r="BA67" s="16">
        <f t="shared" si="95"/>
        <v>100</v>
      </c>
      <c r="BB67" s="18" t="str">
        <f t="shared" si="96"/>
        <v>A+</v>
      </c>
      <c r="BC67" s="18" t="str">
        <f t="shared" si="97"/>
        <v>4.0</v>
      </c>
      <c r="BD67" s="24">
        <f t="shared" si="98"/>
        <v>65</v>
      </c>
      <c r="BE67" s="21">
        <f t="shared" si="99"/>
        <v>65</v>
      </c>
      <c r="BF67" s="22" t="str">
        <f t="shared" si="100"/>
        <v>B</v>
      </c>
      <c r="BG67" s="18" t="str">
        <f t="shared" si="101"/>
        <v>2.8</v>
      </c>
      <c r="BH67" s="16">
        <v>41</v>
      </c>
      <c r="BI67" s="23">
        <f t="shared" si="57"/>
        <v>54.666666666666664</v>
      </c>
      <c r="BJ67" s="18" t="str">
        <f t="shared" si="23"/>
        <v>C+</v>
      </c>
      <c r="BK67" s="18" t="str">
        <f t="shared" si="24"/>
        <v>2.4</v>
      </c>
      <c r="BL67" s="77">
        <v>23</v>
      </c>
      <c r="BM67" s="19">
        <f t="shared" si="102"/>
        <v>92</v>
      </c>
      <c r="BN67" s="18" t="str">
        <f t="shared" si="103"/>
        <v>A+</v>
      </c>
      <c r="BO67" s="18" t="str">
        <f t="shared" si="104"/>
        <v>4.0</v>
      </c>
      <c r="BP67" s="21">
        <f t="shared" si="71"/>
        <v>64</v>
      </c>
      <c r="BQ67" s="21">
        <f t="shared" si="59"/>
        <v>64</v>
      </c>
      <c r="BR67" s="22" t="str">
        <f t="shared" si="60"/>
        <v>B</v>
      </c>
      <c r="BS67" s="18" t="str">
        <f t="shared" si="27"/>
        <v>2.8</v>
      </c>
      <c r="BT67" s="16">
        <v>46</v>
      </c>
      <c r="BU67" s="23">
        <f t="shared" si="61"/>
        <v>46</v>
      </c>
      <c r="BV67" s="18" t="str">
        <f t="shared" si="28"/>
        <v>C</v>
      </c>
      <c r="BW67" s="18" t="str">
        <f t="shared" si="62"/>
        <v>2.0</v>
      </c>
      <c r="BX67" s="16"/>
      <c r="BY67" s="19"/>
      <c r="BZ67" s="20"/>
      <c r="CA67" s="20"/>
      <c r="CB67" s="25">
        <f t="shared" si="75"/>
        <v>46</v>
      </c>
      <c r="CC67" s="21">
        <f t="shared" si="63"/>
        <v>46</v>
      </c>
      <c r="CD67" s="22" t="str">
        <f t="shared" si="64"/>
        <v>C</v>
      </c>
      <c r="CE67" s="18" t="str">
        <f t="shared" si="31"/>
        <v>2.0</v>
      </c>
      <c r="CF67" s="16">
        <v>30</v>
      </c>
      <c r="CG67" s="23">
        <f t="shared" si="115"/>
        <v>40</v>
      </c>
      <c r="CH67" s="18" t="str">
        <f t="shared" si="111"/>
        <v>C</v>
      </c>
      <c r="CI67" s="18" t="str">
        <f t="shared" si="112"/>
        <v>2.0</v>
      </c>
      <c r="CJ67" s="77">
        <v>24</v>
      </c>
      <c r="CK67" s="19">
        <f t="shared" si="105"/>
        <v>96</v>
      </c>
      <c r="CL67" s="18" t="str">
        <f t="shared" si="106"/>
        <v>A+</v>
      </c>
      <c r="CM67" s="18" t="str">
        <f t="shared" si="107"/>
        <v>4.0</v>
      </c>
      <c r="CN67" s="21">
        <f t="shared" si="78"/>
        <v>54</v>
      </c>
      <c r="CO67" s="21">
        <f t="shared" si="65"/>
        <v>54</v>
      </c>
      <c r="CP67" s="22" t="str">
        <f t="shared" si="66"/>
        <v>C+</v>
      </c>
      <c r="CQ67" s="18" t="str">
        <f t="shared" si="36"/>
        <v>2.4</v>
      </c>
      <c r="CR67" s="26">
        <f t="shared" si="109"/>
        <v>452</v>
      </c>
      <c r="CS67" s="26">
        <f t="shared" si="67"/>
        <v>56.499999999999993</v>
      </c>
      <c r="CT67" s="27" t="str">
        <f t="shared" si="38"/>
        <v>C+</v>
      </c>
      <c r="CU67" s="28">
        <f t="shared" si="110"/>
        <v>2.4499999999999997</v>
      </c>
      <c r="CV67" s="1"/>
      <c r="CW67" s="1"/>
      <c r="CX67" s="1"/>
      <c r="CY67" s="1"/>
      <c r="DD67" s="1"/>
      <c r="DE67" s="1"/>
      <c r="DF67" s="1"/>
      <c r="DG67" s="1"/>
    </row>
    <row r="68" spans="1:111" ht="15.75" x14ac:dyDescent="0.25">
      <c r="A68" s="13">
        <v>60</v>
      </c>
      <c r="B68" s="68">
        <v>751704060</v>
      </c>
      <c r="C68" s="30" t="s">
        <v>275</v>
      </c>
      <c r="D68" s="30" t="s">
        <v>276</v>
      </c>
      <c r="E68" s="30" t="s">
        <v>277</v>
      </c>
      <c r="F68" s="31" t="s">
        <v>278</v>
      </c>
      <c r="G68" s="30"/>
      <c r="H68" s="16">
        <v>49</v>
      </c>
      <c r="I68" s="17">
        <f t="shared" si="40"/>
        <v>65.333333333333329</v>
      </c>
      <c r="J68" s="18" t="str">
        <f t="shared" si="0"/>
        <v>B</v>
      </c>
      <c r="K68" s="18" t="str">
        <f t="shared" si="1"/>
        <v>2.8</v>
      </c>
      <c r="L68" s="77">
        <v>25</v>
      </c>
      <c r="M68" s="16">
        <f t="shared" si="83"/>
        <v>100</v>
      </c>
      <c r="N68" s="18" t="str">
        <f t="shared" si="84"/>
        <v>A+</v>
      </c>
      <c r="O68" s="18" t="str">
        <f t="shared" si="85"/>
        <v>4.0</v>
      </c>
      <c r="P68" s="21">
        <f t="shared" si="86"/>
        <v>74</v>
      </c>
      <c r="Q68" s="21">
        <f t="shared" si="87"/>
        <v>74</v>
      </c>
      <c r="R68" s="22" t="str">
        <f t="shared" si="88"/>
        <v>B+</v>
      </c>
      <c r="S68" s="18" t="str">
        <f t="shared" si="4"/>
        <v>3.2</v>
      </c>
      <c r="T68" s="16">
        <v>21</v>
      </c>
      <c r="U68" s="23">
        <f t="shared" si="44"/>
        <v>28.000000000000004</v>
      </c>
      <c r="V68" s="18" t="str">
        <f t="shared" si="5"/>
        <v>D</v>
      </c>
      <c r="W68" s="18" t="str">
        <f t="shared" si="6"/>
        <v>1.2</v>
      </c>
      <c r="X68" s="77">
        <v>25</v>
      </c>
      <c r="Y68" s="16">
        <f t="shared" si="89"/>
        <v>100</v>
      </c>
      <c r="Z68" s="18" t="str">
        <f t="shared" si="90"/>
        <v>A+</v>
      </c>
      <c r="AA68" s="18" t="str">
        <f t="shared" si="91"/>
        <v>4.0</v>
      </c>
      <c r="AB68" s="21">
        <f t="shared" si="69"/>
        <v>46</v>
      </c>
      <c r="AC68" s="21">
        <f t="shared" si="46"/>
        <v>46</v>
      </c>
      <c r="AD68" s="22" t="str">
        <f t="shared" si="47"/>
        <v>C</v>
      </c>
      <c r="AE68" s="18" t="str">
        <f t="shared" si="9"/>
        <v>2.0</v>
      </c>
      <c r="AF68" s="16">
        <v>50</v>
      </c>
      <c r="AG68" s="16">
        <f t="shared" si="48"/>
        <v>50</v>
      </c>
      <c r="AH68" s="22" t="str">
        <f t="shared" si="49"/>
        <v>C+</v>
      </c>
      <c r="AI68" s="18" t="str">
        <f t="shared" si="10"/>
        <v>2.4</v>
      </c>
      <c r="AJ68" s="16">
        <v>33</v>
      </c>
      <c r="AK68" s="23">
        <f t="shared" si="50"/>
        <v>44</v>
      </c>
      <c r="AL68" s="18" t="str">
        <f t="shared" si="11"/>
        <v>C</v>
      </c>
      <c r="AM68" s="18" t="str">
        <f t="shared" si="12"/>
        <v>2.0</v>
      </c>
      <c r="AN68" s="77">
        <v>25</v>
      </c>
      <c r="AO68" s="16">
        <f t="shared" si="92"/>
        <v>100</v>
      </c>
      <c r="AP68" s="18" t="str">
        <f t="shared" si="93"/>
        <v>A+</v>
      </c>
      <c r="AQ68" s="18" t="str">
        <f t="shared" si="94"/>
        <v>4.0</v>
      </c>
      <c r="AR68" s="21">
        <f t="shared" si="70"/>
        <v>58</v>
      </c>
      <c r="AS68" s="21">
        <f t="shared" si="52"/>
        <v>57.999999999999993</v>
      </c>
      <c r="AT68" s="22" t="str">
        <f t="shared" si="53"/>
        <v>C+</v>
      </c>
      <c r="AU68" s="18" t="str">
        <f t="shared" si="15"/>
        <v>2.4</v>
      </c>
      <c r="AV68" s="16">
        <v>26</v>
      </c>
      <c r="AW68" s="23">
        <f t="shared" si="118"/>
        <v>34.666666666666671</v>
      </c>
      <c r="AX68" s="18" t="str">
        <f t="shared" si="17"/>
        <v>D+</v>
      </c>
      <c r="AY68" s="18" t="str">
        <f t="shared" si="18"/>
        <v>1.6</v>
      </c>
      <c r="AZ68" s="77">
        <v>25</v>
      </c>
      <c r="BA68" s="16">
        <f t="shared" si="95"/>
        <v>100</v>
      </c>
      <c r="BB68" s="18" t="str">
        <f t="shared" si="96"/>
        <v>A+</v>
      </c>
      <c r="BC68" s="18" t="str">
        <f t="shared" si="97"/>
        <v>4.0</v>
      </c>
      <c r="BD68" s="24">
        <f t="shared" si="98"/>
        <v>51</v>
      </c>
      <c r="BE68" s="21">
        <f t="shared" si="99"/>
        <v>51</v>
      </c>
      <c r="BF68" s="22" t="str">
        <f t="shared" si="100"/>
        <v>C+</v>
      </c>
      <c r="BG68" s="18" t="str">
        <f t="shared" si="101"/>
        <v>2.4</v>
      </c>
      <c r="BH68" s="16">
        <v>42</v>
      </c>
      <c r="BI68" s="23">
        <f t="shared" si="57"/>
        <v>56.000000000000007</v>
      </c>
      <c r="BJ68" s="18" t="str">
        <f t="shared" si="23"/>
        <v>C+</v>
      </c>
      <c r="BK68" s="18" t="str">
        <f t="shared" si="24"/>
        <v>2.4</v>
      </c>
      <c r="BL68" s="77">
        <v>23</v>
      </c>
      <c r="BM68" s="19">
        <f t="shared" si="102"/>
        <v>92</v>
      </c>
      <c r="BN68" s="18" t="str">
        <f t="shared" si="103"/>
        <v>A+</v>
      </c>
      <c r="BO68" s="18" t="str">
        <f t="shared" si="104"/>
        <v>4.0</v>
      </c>
      <c r="BP68" s="21">
        <f t="shared" si="71"/>
        <v>65</v>
      </c>
      <c r="BQ68" s="21">
        <f t="shared" si="59"/>
        <v>65</v>
      </c>
      <c r="BR68" s="22" t="str">
        <f t="shared" si="60"/>
        <v>B</v>
      </c>
      <c r="BS68" s="18" t="str">
        <f t="shared" si="27"/>
        <v>2.8</v>
      </c>
      <c r="BT68" s="16">
        <v>64</v>
      </c>
      <c r="BU68" s="23">
        <f t="shared" si="61"/>
        <v>64</v>
      </c>
      <c r="BV68" s="18" t="str">
        <f t="shared" si="28"/>
        <v>B</v>
      </c>
      <c r="BW68" s="18" t="str">
        <f t="shared" si="62"/>
        <v>2.8</v>
      </c>
      <c r="BX68" s="16"/>
      <c r="BY68" s="19"/>
      <c r="BZ68" s="20"/>
      <c r="CA68" s="20"/>
      <c r="CB68" s="25">
        <f t="shared" si="75"/>
        <v>64</v>
      </c>
      <c r="CC68" s="21">
        <f t="shared" si="63"/>
        <v>64</v>
      </c>
      <c r="CD68" s="22" t="str">
        <f t="shared" si="64"/>
        <v>B</v>
      </c>
      <c r="CE68" s="18" t="str">
        <f t="shared" si="31"/>
        <v>2.8</v>
      </c>
      <c r="CF68" s="16">
        <v>43</v>
      </c>
      <c r="CG68" s="23">
        <f t="shared" si="115"/>
        <v>57.333333333333336</v>
      </c>
      <c r="CH68" s="18" t="str">
        <f t="shared" si="111"/>
        <v>C+</v>
      </c>
      <c r="CI68" s="18" t="str">
        <f t="shared" si="112"/>
        <v>2.4</v>
      </c>
      <c r="CJ68" s="77">
        <v>24</v>
      </c>
      <c r="CK68" s="19">
        <f t="shared" si="105"/>
        <v>96</v>
      </c>
      <c r="CL68" s="18" t="str">
        <f t="shared" si="106"/>
        <v>A+</v>
      </c>
      <c r="CM68" s="18" t="str">
        <f t="shared" si="107"/>
        <v>4.0</v>
      </c>
      <c r="CN68" s="21">
        <f t="shared" si="78"/>
        <v>67</v>
      </c>
      <c r="CO68" s="21">
        <f t="shared" si="65"/>
        <v>67</v>
      </c>
      <c r="CP68" s="22" t="str">
        <f t="shared" si="66"/>
        <v>B</v>
      </c>
      <c r="CQ68" s="18" t="str">
        <f t="shared" si="36"/>
        <v>2.8</v>
      </c>
      <c r="CR68" s="26">
        <f t="shared" si="109"/>
        <v>475</v>
      </c>
      <c r="CS68" s="26">
        <f t="shared" si="67"/>
        <v>59.375</v>
      </c>
      <c r="CT68" s="27" t="str">
        <f t="shared" si="38"/>
        <v>C+</v>
      </c>
      <c r="CU68" s="28">
        <f t="shared" si="110"/>
        <v>2.6</v>
      </c>
      <c r="CV68" s="1"/>
      <c r="CW68" s="1"/>
      <c r="CX68" s="1"/>
      <c r="CY68" s="1"/>
      <c r="DD68" s="1"/>
      <c r="DE68" s="1"/>
      <c r="DF68" s="1"/>
      <c r="DG68" s="1"/>
    </row>
    <row r="69" spans="1:111" ht="15.75" x14ac:dyDescent="0.25">
      <c r="A69" s="29">
        <v>61</v>
      </c>
      <c r="B69" s="68">
        <v>751704061</v>
      </c>
      <c r="C69" s="30" t="s">
        <v>279</v>
      </c>
      <c r="D69" s="30" t="s">
        <v>280</v>
      </c>
      <c r="E69" s="30" t="s">
        <v>281</v>
      </c>
      <c r="F69" s="31" t="s">
        <v>282</v>
      </c>
      <c r="G69" s="30"/>
      <c r="H69" s="16">
        <v>56</v>
      </c>
      <c r="I69" s="17">
        <f t="shared" si="40"/>
        <v>74.666666666666671</v>
      </c>
      <c r="J69" s="18" t="str">
        <f t="shared" si="0"/>
        <v>B+</v>
      </c>
      <c r="K69" s="18" t="str">
        <f t="shared" si="1"/>
        <v>3.2</v>
      </c>
      <c r="L69" s="77">
        <v>25</v>
      </c>
      <c r="M69" s="16">
        <f t="shared" si="83"/>
        <v>100</v>
      </c>
      <c r="N69" s="18" t="str">
        <f t="shared" si="84"/>
        <v>A+</v>
      </c>
      <c r="O69" s="18" t="str">
        <f t="shared" si="85"/>
        <v>4.0</v>
      </c>
      <c r="P69" s="21">
        <f t="shared" si="86"/>
        <v>81</v>
      </c>
      <c r="Q69" s="21">
        <f t="shared" si="87"/>
        <v>81</v>
      </c>
      <c r="R69" s="22" t="str">
        <f t="shared" si="88"/>
        <v>A</v>
      </c>
      <c r="S69" s="18" t="str">
        <f t="shared" si="4"/>
        <v>3.6</v>
      </c>
      <c r="T69" s="16">
        <v>37</v>
      </c>
      <c r="U69" s="23">
        <f t="shared" si="44"/>
        <v>49.333333333333336</v>
      </c>
      <c r="V69" s="18" t="str">
        <f t="shared" si="5"/>
        <v>C</v>
      </c>
      <c r="W69" s="18" t="str">
        <f t="shared" si="6"/>
        <v>2.0</v>
      </c>
      <c r="X69" s="77">
        <v>24</v>
      </c>
      <c r="Y69" s="16">
        <f t="shared" si="89"/>
        <v>96</v>
      </c>
      <c r="Z69" s="18" t="str">
        <f t="shared" si="90"/>
        <v>A+</v>
      </c>
      <c r="AA69" s="18" t="str">
        <f t="shared" si="91"/>
        <v>4.0</v>
      </c>
      <c r="AB69" s="21">
        <f t="shared" si="69"/>
        <v>61</v>
      </c>
      <c r="AC69" s="21">
        <f t="shared" si="46"/>
        <v>61</v>
      </c>
      <c r="AD69" s="22" t="str">
        <f t="shared" si="47"/>
        <v>B</v>
      </c>
      <c r="AE69" s="18" t="str">
        <f t="shared" si="9"/>
        <v>2.8</v>
      </c>
      <c r="AF69" s="16">
        <v>45</v>
      </c>
      <c r="AG69" s="16">
        <f t="shared" si="48"/>
        <v>45</v>
      </c>
      <c r="AH69" s="22" t="str">
        <f t="shared" si="49"/>
        <v>C</v>
      </c>
      <c r="AI69" s="18" t="str">
        <f t="shared" si="10"/>
        <v>2.0</v>
      </c>
      <c r="AJ69" s="16">
        <v>40</v>
      </c>
      <c r="AK69" s="23">
        <f t="shared" si="50"/>
        <v>53.333333333333336</v>
      </c>
      <c r="AL69" s="18" t="str">
        <f t="shared" si="11"/>
        <v>C+</v>
      </c>
      <c r="AM69" s="18" t="str">
        <f t="shared" si="12"/>
        <v>2.4</v>
      </c>
      <c r="AN69" s="77">
        <v>24</v>
      </c>
      <c r="AO69" s="16">
        <f t="shared" si="92"/>
        <v>96</v>
      </c>
      <c r="AP69" s="18" t="str">
        <f t="shared" si="93"/>
        <v>A+</v>
      </c>
      <c r="AQ69" s="18" t="str">
        <f t="shared" si="94"/>
        <v>4.0</v>
      </c>
      <c r="AR69" s="21">
        <f t="shared" si="70"/>
        <v>64</v>
      </c>
      <c r="AS69" s="21">
        <f t="shared" si="52"/>
        <v>64</v>
      </c>
      <c r="AT69" s="22" t="str">
        <f t="shared" si="53"/>
        <v>B</v>
      </c>
      <c r="AU69" s="18" t="str">
        <f t="shared" si="15"/>
        <v>2.8</v>
      </c>
      <c r="AV69" s="16">
        <v>33</v>
      </c>
      <c r="AW69" s="23">
        <f t="shared" si="118"/>
        <v>44</v>
      </c>
      <c r="AX69" s="18" t="str">
        <f t="shared" si="17"/>
        <v>C</v>
      </c>
      <c r="AY69" s="18" t="str">
        <f t="shared" si="18"/>
        <v>2.0</v>
      </c>
      <c r="AZ69" s="77">
        <v>25</v>
      </c>
      <c r="BA69" s="16">
        <f t="shared" si="95"/>
        <v>100</v>
      </c>
      <c r="BB69" s="18" t="str">
        <f t="shared" si="96"/>
        <v>A+</v>
      </c>
      <c r="BC69" s="18" t="str">
        <f t="shared" si="97"/>
        <v>4.0</v>
      </c>
      <c r="BD69" s="24">
        <f t="shared" si="98"/>
        <v>58</v>
      </c>
      <c r="BE69" s="21">
        <f t="shared" si="99"/>
        <v>57.999999999999993</v>
      </c>
      <c r="BF69" s="22" t="str">
        <f t="shared" si="100"/>
        <v>C+</v>
      </c>
      <c r="BG69" s="18" t="str">
        <f t="shared" si="101"/>
        <v>2.4</v>
      </c>
      <c r="BH69" s="16">
        <v>44</v>
      </c>
      <c r="BI69" s="23">
        <f t="shared" si="57"/>
        <v>58.666666666666664</v>
      </c>
      <c r="BJ69" s="18" t="str">
        <f t="shared" si="23"/>
        <v>C+</v>
      </c>
      <c r="BK69" s="18" t="str">
        <f t="shared" si="24"/>
        <v>2.4</v>
      </c>
      <c r="BL69" s="77">
        <v>25</v>
      </c>
      <c r="BM69" s="19">
        <f t="shared" si="102"/>
        <v>100</v>
      </c>
      <c r="BN69" s="18" t="str">
        <f t="shared" si="103"/>
        <v>A+</v>
      </c>
      <c r="BO69" s="18" t="str">
        <f t="shared" si="104"/>
        <v>4.0</v>
      </c>
      <c r="BP69" s="21">
        <f t="shared" si="71"/>
        <v>69</v>
      </c>
      <c r="BQ69" s="21">
        <f t="shared" si="59"/>
        <v>69</v>
      </c>
      <c r="BR69" s="22" t="str">
        <f t="shared" si="60"/>
        <v>B</v>
      </c>
      <c r="BS69" s="18" t="str">
        <f t="shared" si="27"/>
        <v>2.8</v>
      </c>
      <c r="BT69" s="16">
        <v>60</v>
      </c>
      <c r="BU69" s="23">
        <f t="shared" si="61"/>
        <v>60</v>
      </c>
      <c r="BV69" s="18" t="str">
        <f t="shared" si="28"/>
        <v>B</v>
      </c>
      <c r="BW69" s="18" t="str">
        <f t="shared" si="62"/>
        <v>2.8</v>
      </c>
      <c r="BX69" s="16"/>
      <c r="BY69" s="19"/>
      <c r="BZ69" s="20"/>
      <c r="CA69" s="20"/>
      <c r="CB69" s="25">
        <f t="shared" si="75"/>
        <v>60</v>
      </c>
      <c r="CC69" s="21">
        <f t="shared" si="63"/>
        <v>60</v>
      </c>
      <c r="CD69" s="22" t="str">
        <f t="shared" si="64"/>
        <v>B</v>
      </c>
      <c r="CE69" s="18" t="str">
        <f t="shared" si="31"/>
        <v>2.8</v>
      </c>
      <c r="CF69" s="16">
        <v>44</v>
      </c>
      <c r="CG69" s="23">
        <f t="shared" si="115"/>
        <v>58.666666666666664</v>
      </c>
      <c r="CH69" s="18" t="str">
        <f t="shared" si="111"/>
        <v>C+</v>
      </c>
      <c r="CI69" s="18" t="str">
        <f t="shared" si="112"/>
        <v>2.4</v>
      </c>
      <c r="CJ69" s="77">
        <v>24</v>
      </c>
      <c r="CK69" s="19">
        <f t="shared" si="105"/>
        <v>96</v>
      </c>
      <c r="CL69" s="18" t="str">
        <f t="shared" si="106"/>
        <v>A+</v>
      </c>
      <c r="CM69" s="18" t="str">
        <f t="shared" si="107"/>
        <v>4.0</v>
      </c>
      <c r="CN69" s="21">
        <f t="shared" si="78"/>
        <v>68</v>
      </c>
      <c r="CO69" s="21">
        <f t="shared" si="65"/>
        <v>68</v>
      </c>
      <c r="CP69" s="22" t="str">
        <f t="shared" si="66"/>
        <v>B</v>
      </c>
      <c r="CQ69" s="18" t="str">
        <f t="shared" si="36"/>
        <v>2.8</v>
      </c>
      <c r="CR69" s="26">
        <f t="shared" si="109"/>
        <v>506</v>
      </c>
      <c r="CS69" s="26">
        <f t="shared" si="67"/>
        <v>63.249999999999993</v>
      </c>
      <c r="CT69" s="27" t="str">
        <f t="shared" si="38"/>
        <v>B</v>
      </c>
      <c r="CU69" s="28">
        <f t="shared" si="110"/>
        <v>2.75</v>
      </c>
      <c r="CV69" s="1"/>
      <c r="CW69" s="1"/>
      <c r="CX69" s="1"/>
      <c r="CY69" s="1"/>
      <c r="DD69" s="1"/>
      <c r="DE69" s="1"/>
      <c r="DF69" s="1"/>
      <c r="DG69" s="1"/>
    </row>
    <row r="70" spans="1:111" ht="15.75" x14ac:dyDescent="0.25">
      <c r="A70" s="13">
        <v>62</v>
      </c>
      <c r="B70" s="68">
        <v>751704062</v>
      </c>
      <c r="C70" s="30" t="s">
        <v>283</v>
      </c>
      <c r="D70" s="30" t="s">
        <v>284</v>
      </c>
      <c r="E70" s="30" t="s">
        <v>285</v>
      </c>
      <c r="F70" s="31" t="s">
        <v>286</v>
      </c>
      <c r="G70" s="30"/>
      <c r="H70" s="16">
        <v>42</v>
      </c>
      <c r="I70" s="17">
        <f t="shared" si="40"/>
        <v>56.000000000000007</v>
      </c>
      <c r="J70" s="18" t="str">
        <f t="shared" si="0"/>
        <v>C+</v>
      </c>
      <c r="K70" s="18" t="str">
        <f t="shared" si="1"/>
        <v>2.4</v>
      </c>
      <c r="L70" s="77">
        <v>23</v>
      </c>
      <c r="M70" s="16">
        <f t="shared" si="83"/>
        <v>92</v>
      </c>
      <c r="N70" s="18" t="str">
        <f t="shared" si="84"/>
        <v>A+</v>
      </c>
      <c r="O70" s="18" t="str">
        <f t="shared" si="85"/>
        <v>4.0</v>
      </c>
      <c r="P70" s="21">
        <f t="shared" si="86"/>
        <v>65</v>
      </c>
      <c r="Q70" s="21">
        <f t="shared" si="87"/>
        <v>65</v>
      </c>
      <c r="R70" s="22" t="str">
        <f t="shared" si="88"/>
        <v>B</v>
      </c>
      <c r="S70" s="18" t="str">
        <f t="shared" si="4"/>
        <v>2.8</v>
      </c>
      <c r="T70" s="16">
        <v>16</v>
      </c>
      <c r="U70" s="23">
        <f t="shared" si="44"/>
        <v>21.333333333333336</v>
      </c>
      <c r="V70" s="18" t="str">
        <f t="shared" si="5"/>
        <v>D</v>
      </c>
      <c r="W70" s="18" t="str">
        <f t="shared" si="6"/>
        <v>1.2</v>
      </c>
      <c r="X70" s="77">
        <v>24</v>
      </c>
      <c r="Y70" s="16">
        <f t="shared" si="89"/>
        <v>96</v>
      </c>
      <c r="Z70" s="18" t="str">
        <f t="shared" si="90"/>
        <v>A+</v>
      </c>
      <c r="AA70" s="18" t="str">
        <f t="shared" si="91"/>
        <v>4.0</v>
      </c>
      <c r="AB70" s="21">
        <f t="shared" si="69"/>
        <v>40</v>
      </c>
      <c r="AC70" s="21">
        <f t="shared" si="46"/>
        <v>40</v>
      </c>
      <c r="AD70" s="22" t="str">
        <f t="shared" si="47"/>
        <v>C</v>
      </c>
      <c r="AE70" s="18" t="str">
        <f t="shared" si="9"/>
        <v>2.0</v>
      </c>
      <c r="AF70" s="16">
        <v>13</v>
      </c>
      <c r="AG70" s="16">
        <f t="shared" si="48"/>
        <v>13</v>
      </c>
      <c r="AH70" s="22" t="str">
        <f t="shared" si="49"/>
        <v>E</v>
      </c>
      <c r="AI70" s="18" t="str">
        <f t="shared" si="10"/>
        <v>0.8</v>
      </c>
      <c r="AJ70" s="16">
        <v>24</v>
      </c>
      <c r="AK70" s="23">
        <f t="shared" si="50"/>
        <v>32</v>
      </c>
      <c r="AL70" s="18" t="str">
        <f t="shared" si="11"/>
        <v>D+</v>
      </c>
      <c r="AM70" s="18" t="str">
        <f t="shared" si="12"/>
        <v>1.6</v>
      </c>
      <c r="AN70" s="77">
        <v>24</v>
      </c>
      <c r="AO70" s="16">
        <f t="shared" si="92"/>
        <v>96</v>
      </c>
      <c r="AP70" s="18" t="str">
        <f t="shared" si="93"/>
        <v>A+</v>
      </c>
      <c r="AQ70" s="18" t="str">
        <f t="shared" si="94"/>
        <v>4.0</v>
      </c>
      <c r="AR70" s="21">
        <f t="shared" si="70"/>
        <v>48</v>
      </c>
      <c r="AS70" s="21">
        <f t="shared" si="52"/>
        <v>48</v>
      </c>
      <c r="AT70" s="22" t="str">
        <f t="shared" si="53"/>
        <v>C</v>
      </c>
      <c r="AU70" s="18" t="str">
        <f t="shared" si="15"/>
        <v>2.0</v>
      </c>
      <c r="AV70" s="16">
        <v>28</v>
      </c>
      <c r="AW70" s="23">
        <f t="shared" si="118"/>
        <v>37.333333333333336</v>
      </c>
      <c r="AX70" s="18" t="str">
        <f t="shared" si="17"/>
        <v>D+</v>
      </c>
      <c r="AY70" s="18" t="str">
        <f t="shared" si="18"/>
        <v>1.6</v>
      </c>
      <c r="AZ70" s="77">
        <v>25</v>
      </c>
      <c r="BA70" s="16">
        <f t="shared" si="95"/>
        <v>100</v>
      </c>
      <c r="BB70" s="18" t="str">
        <f t="shared" si="96"/>
        <v>A+</v>
      </c>
      <c r="BC70" s="18" t="str">
        <f t="shared" si="97"/>
        <v>4.0</v>
      </c>
      <c r="BD70" s="24">
        <f t="shared" si="98"/>
        <v>53</v>
      </c>
      <c r="BE70" s="21">
        <f t="shared" si="99"/>
        <v>53</v>
      </c>
      <c r="BF70" s="22" t="str">
        <f t="shared" si="100"/>
        <v>C+</v>
      </c>
      <c r="BG70" s="18" t="str">
        <f t="shared" si="101"/>
        <v>2.4</v>
      </c>
      <c r="BH70" s="16">
        <v>30</v>
      </c>
      <c r="BI70" s="23">
        <f t="shared" si="57"/>
        <v>40</v>
      </c>
      <c r="BJ70" s="18" t="str">
        <f t="shared" si="23"/>
        <v>C</v>
      </c>
      <c r="BK70" s="18" t="str">
        <f t="shared" si="24"/>
        <v>2.0</v>
      </c>
      <c r="BL70" s="77">
        <v>23</v>
      </c>
      <c r="BM70" s="19">
        <f t="shared" si="102"/>
        <v>92</v>
      </c>
      <c r="BN70" s="18" t="str">
        <f t="shared" si="103"/>
        <v>A+</v>
      </c>
      <c r="BO70" s="18" t="str">
        <f t="shared" si="104"/>
        <v>4.0</v>
      </c>
      <c r="BP70" s="21">
        <f t="shared" si="71"/>
        <v>53</v>
      </c>
      <c r="BQ70" s="21">
        <f t="shared" si="59"/>
        <v>53</v>
      </c>
      <c r="BR70" s="22" t="str">
        <f t="shared" si="60"/>
        <v>C+</v>
      </c>
      <c r="BS70" s="18" t="str">
        <f t="shared" si="27"/>
        <v>2.4</v>
      </c>
      <c r="BT70" s="16">
        <v>50</v>
      </c>
      <c r="BU70" s="23">
        <f t="shared" si="61"/>
        <v>50</v>
      </c>
      <c r="BV70" s="18" t="str">
        <f t="shared" si="28"/>
        <v>C+</v>
      </c>
      <c r="BW70" s="18" t="str">
        <f t="shared" si="62"/>
        <v>2.4</v>
      </c>
      <c r="BX70" s="16"/>
      <c r="BY70" s="19"/>
      <c r="BZ70" s="20"/>
      <c r="CA70" s="20"/>
      <c r="CB70" s="25">
        <f t="shared" si="75"/>
        <v>50</v>
      </c>
      <c r="CC70" s="21">
        <f t="shared" si="63"/>
        <v>50</v>
      </c>
      <c r="CD70" s="22" t="str">
        <f t="shared" si="64"/>
        <v>C+</v>
      </c>
      <c r="CE70" s="18" t="str">
        <f t="shared" si="31"/>
        <v>2.4</v>
      </c>
      <c r="CF70" s="16">
        <v>26</v>
      </c>
      <c r="CG70" s="23">
        <f t="shared" si="115"/>
        <v>34.666666666666671</v>
      </c>
      <c r="CH70" s="18" t="str">
        <f t="shared" si="111"/>
        <v>D+</v>
      </c>
      <c r="CI70" s="18" t="str">
        <f t="shared" si="112"/>
        <v>1.6</v>
      </c>
      <c r="CJ70" s="77">
        <v>25</v>
      </c>
      <c r="CK70" s="19">
        <f t="shared" si="105"/>
        <v>100</v>
      </c>
      <c r="CL70" s="18" t="str">
        <f t="shared" si="106"/>
        <v>A+</v>
      </c>
      <c r="CM70" s="18" t="str">
        <f t="shared" si="107"/>
        <v>4.0</v>
      </c>
      <c r="CN70" s="21">
        <f t="shared" si="78"/>
        <v>51</v>
      </c>
      <c r="CO70" s="21">
        <f t="shared" si="65"/>
        <v>51</v>
      </c>
      <c r="CP70" s="22" t="str">
        <f t="shared" si="66"/>
        <v>C+</v>
      </c>
      <c r="CQ70" s="18" t="str">
        <f t="shared" si="36"/>
        <v>2.4</v>
      </c>
      <c r="CR70" s="26">
        <f t="shared" si="109"/>
        <v>373</v>
      </c>
      <c r="CS70" s="26">
        <f t="shared" si="67"/>
        <v>46.625</v>
      </c>
      <c r="CT70" s="27" t="str">
        <f t="shared" si="38"/>
        <v>C</v>
      </c>
      <c r="CU70" s="28">
        <f t="shared" si="110"/>
        <v>2.15</v>
      </c>
      <c r="CV70" s="1"/>
      <c r="CW70" s="1"/>
      <c r="CX70" s="1"/>
      <c r="CY70" s="1"/>
      <c r="DD70" s="1"/>
      <c r="DE70" s="1"/>
      <c r="DF70" s="1"/>
      <c r="DG70" s="1"/>
    </row>
    <row r="71" spans="1:111" ht="15.75" x14ac:dyDescent="0.25">
      <c r="A71" s="29">
        <v>63</v>
      </c>
      <c r="B71" s="68">
        <v>751704063</v>
      </c>
      <c r="C71" s="30" t="s">
        <v>287</v>
      </c>
      <c r="D71" s="30" t="s">
        <v>288</v>
      </c>
      <c r="E71" s="30" t="s">
        <v>289</v>
      </c>
      <c r="F71" s="31" t="s">
        <v>290</v>
      </c>
      <c r="G71" s="30"/>
      <c r="H71" s="16">
        <v>59</v>
      </c>
      <c r="I71" s="17">
        <f t="shared" si="40"/>
        <v>78.666666666666657</v>
      </c>
      <c r="J71" s="18" t="str">
        <f t="shared" si="0"/>
        <v>B+</v>
      </c>
      <c r="K71" s="18" t="str">
        <f t="shared" si="1"/>
        <v>3.2</v>
      </c>
      <c r="L71" s="77">
        <v>23</v>
      </c>
      <c r="M71" s="16">
        <f t="shared" si="83"/>
        <v>92</v>
      </c>
      <c r="N71" s="18" t="str">
        <f t="shared" si="84"/>
        <v>A+</v>
      </c>
      <c r="O71" s="18" t="str">
        <f t="shared" si="85"/>
        <v>4.0</v>
      </c>
      <c r="P71" s="21">
        <f t="shared" si="86"/>
        <v>82</v>
      </c>
      <c r="Q71" s="21">
        <f t="shared" si="87"/>
        <v>82</v>
      </c>
      <c r="R71" s="22" t="str">
        <f t="shared" si="88"/>
        <v>A</v>
      </c>
      <c r="S71" s="18" t="str">
        <f t="shared" si="4"/>
        <v>3.6</v>
      </c>
      <c r="T71" s="16">
        <v>20</v>
      </c>
      <c r="U71" s="23">
        <f t="shared" si="44"/>
        <v>26.666666666666668</v>
      </c>
      <c r="V71" s="18" t="str">
        <f t="shared" si="5"/>
        <v>D</v>
      </c>
      <c r="W71" s="18" t="str">
        <f t="shared" si="6"/>
        <v>1.2</v>
      </c>
      <c r="X71" s="77">
        <v>24</v>
      </c>
      <c r="Y71" s="16">
        <f t="shared" si="89"/>
        <v>96</v>
      </c>
      <c r="Z71" s="18" t="str">
        <f t="shared" si="90"/>
        <v>A+</v>
      </c>
      <c r="AA71" s="18" t="str">
        <f t="shared" si="91"/>
        <v>4.0</v>
      </c>
      <c r="AB71" s="21">
        <f t="shared" si="69"/>
        <v>44</v>
      </c>
      <c r="AC71" s="21">
        <f t="shared" si="46"/>
        <v>44</v>
      </c>
      <c r="AD71" s="22" t="str">
        <f t="shared" si="47"/>
        <v>C</v>
      </c>
      <c r="AE71" s="18" t="str">
        <f t="shared" si="9"/>
        <v>2.0</v>
      </c>
      <c r="AF71" s="16">
        <v>57</v>
      </c>
      <c r="AG71" s="16">
        <f t="shared" si="48"/>
        <v>56.999999999999993</v>
      </c>
      <c r="AH71" s="22" t="str">
        <f t="shared" si="49"/>
        <v>C+</v>
      </c>
      <c r="AI71" s="18" t="str">
        <f t="shared" si="10"/>
        <v>2.4</v>
      </c>
      <c r="AJ71" s="16">
        <v>41</v>
      </c>
      <c r="AK71" s="23">
        <f t="shared" si="50"/>
        <v>54.666666666666664</v>
      </c>
      <c r="AL71" s="18" t="str">
        <f t="shared" si="11"/>
        <v>C+</v>
      </c>
      <c r="AM71" s="18" t="str">
        <f t="shared" si="12"/>
        <v>2.4</v>
      </c>
      <c r="AN71" s="77">
        <v>24</v>
      </c>
      <c r="AO71" s="16">
        <f t="shared" si="92"/>
        <v>96</v>
      </c>
      <c r="AP71" s="18" t="str">
        <f t="shared" si="93"/>
        <v>A+</v>
      </c>
      <c r="AQ71" s="18" t="str">
        <f t="shared" si="94"/>
        <v>4.0</v>
      </c>
      <c r="AR71" s="21">
        <f t="shared" si="70"/>
        <v>65</v>
      </c>
      <c r="AS71" s="21">
        <f t="shared" si="52"/>
        <v>65</v>
      </c>
      <c r="AT71" s="22" t="str">
        <f t="shared" si="53"/>
        <v>B</v>
      </c>
      <c r="AU71" s="18" t="str">
        <f t="shared" si="15"/>
        <v>2.8</v>
      </c>
      <c r="AV71" s="16">
        <v>37</v>
      </c>
      <c r="AW71" s="23">
        <f t="shared" si="118"/>
        <v>49.333333333333336</v>
      </c>
      <c r="AX71" s="18" t="str">
        <f t="shared" si="17"/>
        <v>C</v>
      </c>
      <c r="AY71" s="18" t="str">
        <f t="shared" si="18"/>
        <v>2.0</v>
      </c>
      <c r="AZ71" s="77">
        <v>23</v>
      </c>
      <c r="BA71" s="16">
        <f t="shared" si="95"/>
        <v>92</v>
      </c>
      <c r="BB71" s="18" t="str">
        <f t="shared" si="96"/>
        <v>A+</v>
      </c>
      <c r="BC71" s="18" t="str">
        <f t="shared" si="97"/>
        <v>4.0</v>
      </c>
      <c r="BD71" s="24">
        <f t="shared" si="98"/>
        <v>60</v>
      </c>
      <c r="BE71" s="21">
        <f t="shared" si="99"/>
        <v>60</v>
      </c>
      <c r="BF71" s="22" t="str">
        <f t="shared" si="100"/>
        <v>B</v>
      </c>
      <c r="BG71" s="18" t="str">
        <f t="shared" si="101"/>
        <v>2.8</v>
      </c>
      <c r="BH71" s="16">
        <v>47</v>
      </c>
      <c r="BI71" s="23">
        <f t="shared" si="57"/>
        <v>62.666666666666671</v>
      </c>
      <c r="BJ71" s="18" t="str">
        <f t="shared" si="23"/>
        <v>B</v>
      </c>
      <c r="BK71" s="18" t="str">
        <f t="shared" si="24"/>
        <v>2.8</v>
      </c>
      <c r="BL71" s="77">
        <v>24</v>
      </c>
      <c r="BM71" s="19">
        <f t="shared" si="102"/>
        <v>96</v>
      </c>
      <c r="BN71" s="18" t="str">
        <f t="shared" si="103"/>
        <v>A+</v>
      </c>
      <c r="BO71" s="18" t="str">
        <f t="shared" si="104"/>
        <v>4.0</v>
      </c>
      <c r="BP71" s="21">
        <f t="shared" si="71"/>
        <v>71</v>
      </c>
      <c r="BQ71" s="21">
        <f t="shared" si="59"/>
        <v>71</v>
      </c>
      <c r="BR71" s="22" t="str">
        <f t="shared" si="60"/>
        <v>B+</v>
      </c>
      <c r="BS71" s="18" t="str">
        <f t="shared" si="27"/>
        <v>3.2</v>
      </c>
      <c r="BT71" s="16">
        <v>74</v>
      </c>
      <c r="BU71" s="23">
        <f t="shared" si="61"/>
        <v>74</v>
      </c>
      <c r="BV71" s="18" t="str">
        <f t="shared" si="28"/>
        <v>B+</v>
      </c>
      <c r="BW71" s="18" t="str">
        <f t="shared" si="62"/>
        <v>3.2</v>
      </c>
      <c r="BX71" s="16"/>
      <c r="BY71" s="19"/>
      <c r="BZ71" s="20"/>
      <c r="CA71" s="20"/>
      <c r="CB71" s="25">
        <f t="shared" si="75"/>
        <v>74</v>
      </c>
      <c r="CC71" s="21">
        <f t="shared" si="63"/>
        <v>74</v>
      </c>
      <c r="CD71" s="22" t="str">
        <f t="shared" si="64"/>
        <v>B+</v>
      </c>
      <c r="CE71" s="18" t="str">
        <f t="shared" si="31"/>
        <v>3.2</v>
      </c>
      <c r="CF71" s="16">
        <v>53</v>
      </c>
      <c r="CG71" s="23">
        <f t="shared" si="115"/>
        <v>70.666666666666671</v>
      </c>
      <c r="CH71" s="18" t="str">
        <f t="shared" si="111"/>
        <v>B+</v>
      </c>
      <c r="CI71" s="18" t="str">
        <f t="shared" si="112"/>
        <v>3.2</v>
      </c>
      <c r="CJ71" s="77">
        <v>24</v>
      </c>
      <c r="CK71" s="19">
        <f t="shared" si="105"/>
        <v>96</v>
      </c>
      <c r="CL71" s="18" t="str">
        <f t="shared" si="106"/>
        <v>A+</v>
      </c>
      <c r="CM71" s="18" t="str">
        <f t="shared" si="107"/>
        <v>4.0</v>
      </c>
      <c r="CN71" s="21">
        <f t="shared" si="78"/>
        <v>77</v>
      </c>
      <c r="CO71" s="21">
        <f t="shared" si="65"/>
        <v>77</v>
      </c>
      <c r="CP71" s="22" t="str">
        <f t="shared" si="66"/>
        <v>B+</v>
      </c>
      <c r="CQ71" s="18" t="str">
        <f t="shared" si="36"/>
        <v>3.2</v>
      </c>
      <c r="CR71" s="26">
        <f t="shared" si="109"/>
        <v>530</v>
      </c>
      <c r="CS71" s="26">
        <f t="shared" si="67"/>
        <v>66.25</v>
      </c>
      <c r="CT71" s="27" t="str">
        <f t="shared" si="38"/>
        <v>B</v>
      </c>
      <c r="CU71" s="28">
        <f t="shared" si="110"/>
        <v>2.9</v>
      </c>
      <c r="CV71" s="1"/>
      <c r="CW71" s="1"/>
      <c r="CX71" s="1"/>
      <c r="CY71" s="1"/>
      <c r="DD71" s="1"/>
      <c r="DE71" s="1"/>
      <c r="DF71" s="1"/>
      <c r="DG71" s="1"/>
    </row>
    <row r="72" spans="1:111" ht="10.5" customHeight="1" x14ac:dyDescent="0.25">
      <c r="A72" s="13">
        <v>64</v>
      </c>
      <c r="B72" s="68">
        <v>751704064</v>
      </c>
      <c r="C72" s="30" t="s">
        <v>291</v>
      </c>
      <c r="D72" s="30" t="s">
        <v>292</v>
      </c>
      <c r="E72" s="30" t="s">
        <v>293</v>
      </c>
      <c r="F72" s="31" t="s">
        <v>294</v>
      </c>
      <c r="G72" s="30"/>
      <c r="H72" s="16">
        <v>45</v>
      </c>
      <c r="I72" s="17">
        <f t="shared" si="40"/>
        <v>60</v>
      </c>
      <c r="J72" s="18" t="str">
        <f t="shared" si="0"/>
        <v>B</v>
      </c>
      <c r="K72" s="18" t="str">
        <f t="shared" si="1"/>
        <v>2.8</v>
      </c>
      <c r="L72" s="77">
        <v>25</v>
      </c>
      <c r="M72" s="16">
        <f t="shared" si="83"/>
        <v>100</v>
      </c>
      <c r="N72" s="18" t="str">
        <f t="shared" si="84"/>
        <v>A+</v>
      </c>
      <c r="O72" s="18" t="str">
        <f t="shared" si="85"/>
        <v>4.0</v>
      </c>
      <c r="P72" s="21">
        <f t="shared" si="86"/>
        <v>70</v>
      </c>
      <c r="Q72" s="21">
        <f t="shared" si="87"/>
        <v>70</v>
      </c>
      <c r="R72" s="22" t="str">
        <f t="shared" si="88"/>
        <v>B+</v>
      </c>
      <c r="S72" s="18" t="str">
        <f t="shared" si="4"/>
        <v>3.2</v>
      </c>
      <c r="T72" s="16">
        <v>28</v>
      </c>
      <c r="U72" s="23">
        <f t="shared" si="44"/>
        <v>37.333333333333336</v>
      </c>
      <c r="V72" s="18" t="str">
        <f t="shared" si="5"/>
        <v>D+</v>
      </c>
      <c r="W72" s="18" t="str">
        <f t="shared" si="6"/>
        <v>1.6</v>
      </c>
      <c r="X72" s="77">
        <v>24</v>
      </c>
      <c r="Y72" s="16">
        <f t="shared" si="89"/>
        <v>96</v>
      </c>
      <c r="Z72" s="18" t="str">
        <f t="shared" si="90"/>
        <v>A+</v>
      </c>
      <c r="AA72" s="18" t="str">
        <f t="shared" si="91"/>
        <v>4.0</v>
      </c>
      <c r="AB72" s="21">
        <f t="shared" si="69"/>
        <v>52</v>
      </c>
      <c r="AC72" s="21">
        <f t="shared" si="46"/>
        <v>52</v>
      </c>
      <c r="AD72" s="22" t="str">
        <f t="shared" si="47"/>
        <v>C+</v>
      </c>
      <c r="AE72" s="18" t="str">
        <f t="shared" si="9"/>
        <v>2.4</v>
      </c>
      <c r="AF72" s="16">
        <v>36</v>
      </c>
      <c r="AG72" s="16">
        <f t="shared" si="48"/>
        <v>36</v>
      </c>
      <c r="AH72" s="22" t="str">
        <f t="shared" si="49"/>
        <v>D+</v>
      </c>
      <c r="AI72" s="18" t="str">
        <f t="shared" si="10"/>
        <v>1.6</v>
      </c>
      <c r="AJ72" s="16">
        <v>35</v>
      </c>
      <c r="AK72" s="23">
        <f t="shared" si="50"/>
        <v>46.666666666666664</v>
      </c>
      <c r="AL72" s="18" t="str">
        <f t="shared" si="11"/>
        <v>C</v>
      </c>
      <c r="AM72" s="18" t="str">
        <f t="shared" si="12"/>
        <v>2.0</v>
      </c>
      <c r="AN72" s="77">
        <v>24</v>
      </c>
      <c r="AO72" s="16">
        <f t="shared" si="92"/>
        <v>96</v>
      </c>
      <c r="AP72" s="18" t="str">
        <f t="shared" si="93"/>
        <v>A+</v>
      </c>
      <c r="AQ72" s="18" t="str">
        <f t="shared" si="94"/>
        <v>4.0</v>
      </c>
      <c r="AR72" s="21">
        <f t="shared" si="70"/>
        <v>59</v>
      </c>
      <c r="AS72" s="21">
        <f t="shared" si="52"/>
        <v>59</v>
      </c>
      <c r="AT72" s="22" t="str">
        <f t="shared" si="53"/>
        <v>C+</v>
      </c>
      <c r="AU72" s="18" t="str">
        <f t="shared" si="15"/>
        <v>2.4</v>
      </c>
      <c r="AV72" s="16">
        <v>36</v>
      </c>
      <c r="AW72" s="23">
        <f t="shared" si="118"/>
        <v>48</v>
      </c>
      <c r="AX72" s="18" t="str">
        <f t="shared" si="17"/>
        <v>C</v>
      </c>
      <c r="AY72" s="18" t="str">
        <f t="shared" si="18"/>
        <v>2.0</v>
      </c>
      <c r="AZ72" s="77">
        <v>24</v>
      </c>
      <c r="BA72" s="16">
        <f t="shared" si="95"/>
        <v>96</v>
      </c>
      <c r="BB72" s="18" t="str">
        <f t="shared" si="96"/>
        <v>A+</v>
      </c>
      <c r="BC72" s="18" t="str">
        <f t="shared" si="97"/>
        <v>4.0</v>
      </c>
      <c r="BD72" s="24">
        <f t="shared" si="98"/>
        <v>60</v>
      </c>
      <c r="BE72" s="21">
        <f t="shared" si="99"/>
        <v>60</v>
      </c>
      <c r="BF72" s="22" t="str">
        <f t="shared" si="100"/>
        <v>B</v>
      </c>
      <c r="BG72" s="18" t="str">
        <f t="shared" si="101"/>
        <v>2.8</v>
      </c>
      <c r="BH72" s="16">
        <v>53</v>
      </c>
      <c r="BI72" s="23">
        <f t="shared" si="57"/>
        <v>70.666666666666671</v>
      </c>
      <c r="BJ72" s="18" t="str">
        <f t="shared" si="23"/>
        <v>B+</v>
      </c>
      <c r="BK72" s="18" t="str">
        <f t="shared" si="24"/>
        <v>3.2</v>
      </c>
      <c r="BL72" s="77">
        <v>24</v>
      </c>
      <c r="BM72" s="19">
        <f t="shared" si="102"/>
        <v>96</v>
      </c>
      <c r="BN72" s="18" t="str">
        <f t="shared" si="103"/>
        <v>A+</v>
      </c>
      <c r="BO72" s="18" t="str">
        <f t="shared" si="104"/>
        <v>4.0</v>
      </c>
      <c r="BP72" s="21">
        <f t="shared" si="71"/>
        <v>77</v>
      </c>
      <c r="BQ72" s="21">
        <f t="shared" si="59"/>
        <v>77</v>
      </c>
      <c r="BR72" s="22" t="str">
        <f t="shared" si="60"/>
        <v>B+</v>
      </c>
      <c r="BS72" s="18" t="str">
        <f t="shared" si="27"/>
        <v>3.2</v>
      </c>
      <c r="BT72" s="16">
        <v>63</v>
      </c>
      <c r="BU72" s="23">
        <f t="shared" si="61"/>
        <v>63</v>
      </c>
      <c r="BV72" s="18" t="str">
        <f t="shared" si="28"/>
        <v>B</v>
      </c>
      <c r="BW72" s="18" t="str">
        <f t="shared" si="62"/>
        <v>2.8</v>
      </c>
      <c r="BX72" s="16"/>
      <c r="BY72" s="19"/>
      <c r="BZ72" s="20"/>
      <c r="CA72" s="20"/>
      <c r="CB72" s="25">
        <f t="shared" si="75"/>
        <v>63</v>
      </c>
      <c r="CC72" s="21">
        <f t="shared" si="63"/>
        <v>63</v>
      </c>
      <c r="CD72" s="22" t="str">
        <f t="shared" si="64"/>
        <v>B</v>
      </c>
      <c r="CE72" s="18" t="str">
        <f t="shared" si="31"/>
        <v>2.8</v>
      </c>
      <c r="CF72" s="16">
        <v>40</v>
      </c>
      <c r="CG72" s="23">
        <f t="shared" si="115"/>
        <v>53.333333333333336</v>
      </c>
      <c r="CH72" s="18" t="str">
        <f t="shared" si="111"/>
        <v>C+</v>
      </c>
      <c r="CI72" s="18" t="str">
        <f t="shared" si="112"/>
        <v>2.4</v>
      </c>
      <c r="CJ72" s="77">
        <v>25</v>
      </c>
      <c r="CK72" s="19">
        <f t="shared" si="105"/>
        <v>100</v>
      </c>
      <c r="CL72" s="18" t="str">
        <f t="shared" si="106"/>
        <v>A+</v>
      </c>
      <c r="CM72" s="18" t="str">
        <f t="shared" si="107"/>
        <v>4.0</v>
      </c>
      <c r="CN72" s="21">
        <f t="shared" si="78"/>
        <v>65</v>
      </c>
      <c r="CO72" s="21">
        <f t="shared" si="65"/>
        <v>65</v>
      </c>
      <c r="CP72" s="22" t="str">
        <f t="shared" si="66"/>
        <v>B</v>
      </c>
      <c r="CQ72" s="18" t="str">
        <f t="shared" si="36"/>
        <v>2.8</v>
      </c>
      <c r="CR72" s="26">
        <f t="shared" si="109"/>
        <v>482</v>
      </c>
      <c r="CS72" s="26">
        <f t="shared" si="67"/>
        <v>60.25</v>
      </c>
      <c r="CT72" s="27" t="str">
        <f t="shared" si="38"/>
        <v>B</v>
      </c>
      <c r="CU72" s="28">
        <f t="shared" si="110"/>
        <v>2.65</v>
      </c>
      <c r="CV72" s="1"/>
      <c r="CW72" s="1"/>
      <c r="CX72" s="1"/>
      <c r="CY72" s="1"/>
      <c r="DD72" s="1"/>
      <c r="DE72" s="1"/>
      <c r="DF72" s="1"/>
      <c r="DG72" s="1"/>
    </row>
    <row r="73" spans="1:111" ht="15.75" x14ac:dyDescent="0.25">
      <c r="A73" s="13">
        <v>65</v>
      </c>
      <c r="B73" s="68">
        <v>751704065</v>
      </c>
      <c r="C73" s="30" t="s">
        <v>295</v>
      </c>
      <c r="D73" s="30" t="s">
        <v>296</v>
      </c>
      <c r="E73" s="30" t="s">
        <v>297</v>
      </c>
      <c r="F73" s="31" t="s">
        <v>298</v>
      </c>
      <c r="G73" s="30"/>
      <c r="H73" s="16">
        <v>43</v>
      </c>
      <c r="I73" s="17">
        <f t="shared" si="40"/>
        <v>57.333333333333336</v>
      </c>
      <c r="J73" s="18" t="str">
        <f t="shared" ref="J73:J79" si="119">IF(I73&gt;=90,"A+",IF(I73&gt;=80,"A",IF(I73&gt;=70,"B+",IF(I73&gt;=60,"B",IF(I73&gt;=50,"C+",IF(I73&gt;=40,"C",IF(I73&gt;=30,"D+",IF(I73&gt;=20,"D",IF(I73&gt;0,"E","-")))))))))</f>
        <v>C+</v>
      </c>
      <c r="K73" s="18" t="str">
        <f t="shared" si="1"/>
        <v>2.4</v>
      </c>
      <c r="L73" s="77">
        <v>25</v>
      </c>
      <c r="M73" s="16">
        <f t="shared" si="83"/>
        <v>100</v>
      </c>
      <c r="N73" s="18" t="str">
        <f t="shared" si="84"/>
        <v>A+</v>
      </c>
      <c r="O73" s="18" t="str">
        <f t="shared" si="85"/>
        <v>4.0</v>
      </c>
      <c r="P73" s="21">
        <f t="shared" si="86"/>
        <v>68</v>
      </c>
      <c r="Q73" s="21">
        <f t="shared" si="87"/>
        <v>68</v>
      </c>
      <c r="R73" s="22" t="str">
        <f t="shared" si="88"/>
        <v>B</v>
      </c>
      <c r="S73" s="18" t="str">
        <f t="shared" ref="S73:S79" si="120">IF(Q73&gt;=90,"4.0",IF(Q73&gt;=80,"3.6",IF(Q73&gt;=70,"3.2",IF(Q73&gt;=60,"2.8",IF(Q73&gt;=50,"2.4",IF(Q73&gt;=40,"2.0",IF(Q73&gt;=30,"1.6",IF(Q73&gt;=20,"1.2",IF(Q73&gt;0,"0.8","-")))))))))</f>
        <v>2.8</v>
      </c>
      <c r="T73" s="16">
        <v>28</v>
      </c>
      <c r="U73" s="23">
        <f t="shared" si="44"/>
        <v>37.333333333333336</v>
      </c>
      <c r="V73" s="18" t="str">
        <f t="shared" si="5"/>
        <v>D+</v>
      </c>
      <c r="W73" s="18" t="str">
        <f t="shared" si="6"/>
        <v>1.6</v>
      </c>
      <c r="X73" s="77">
        <v>24</v>
      </c>
      <c r="Y73" s="16">
        <f t="shared" si="89"/>
        <v>96</v>
      </c>
      <c r="Z73" s="18" t="str">
        <f t="shared" si="90"/>
        <v>A+</v>
      </c>
      <c r="AA73" s="18" t="str">
        <f t="shared" si="91"/>
        <v>4.0</v>
      </c>
      <c r="AB73" s="21">
        <f t="shared" si="69"/>
        <v>52</v>
      </c>
      <c r="AC73" s="21">
        <f t="shared" si="46"/>
        <v>52</v>
      </c>
      <c r="AD73" s="22" t="str">
        <f t="shared" si="47"/>
        <v>C+</v>
      </c>
      <c r="AE73" s="18" t="str">
        <f t="shared" si="9"/>
        <v>2.4</v>
      </c>
      <c r="AF73" s="16">
        <v>20</v>
      </c>
      <c r="AG73" s="16">
        <f t="shared" si="48"/>
        <v>20</v>
      </c>
      <c r="AH73" s="22" t="str">
        <f t="shared" si="49"/>
        <v>D</v>
      </c>
      <c r="AI73" s="18" t="str">
        <f t="shared" si="10"/>
        <v>1.2</v>
      </c>
      <c r="AJ73" s="16">
        <v>22</v>
      </c>
      <c r="AK73" s="23">
        <f t="shared" si="50"/>
        <v>29.333333333333332</v>
      </c>
      <c r="AL73" s="18" t="str">
        <f t="shared" si="11"/>
        <v>D</v>
      </c>
      <c r="AM73" s="18" t="str">
        <f t="shared" si="12"/>
        <v>1.2</v>
      </c>
      <c r="AN73" s="77">
        <v>24</v>
      </c>
      <c r="AO73" s="16">
        <f t="shared" si="92"/>
        <v>96</v>
      </c>
      <c r="AP73" s="18" t="str">
        <f t="shared" si="93"/>
        <v>A+</v>
      </c>
      <c r="AQ73" s="18" t="str">
        <f t="shared" si="94"/>
        <v>4.0</v>
      </c>
      <c r="AR73" s="21">
        <f t="shared" si="70"/>
        <v>46</v>
      </c>
      <c r="AS73" s="21">
        <f t="shared" si="52"/>
        <v>46</v>
      </c>
      <c r="AT73" s="22" t="str">
        <f t="shared" si="53"/>
        <v>C</v>
      </c>
      <c r="AU73" s="18" t="str">
        <f t="shared" si="15"/>
        <v>2.0</v>
      </c>
      <c r="AV73" s="16">
        <v>29</v>
      </c>
      <c r="AW73" s="23">
        <f t="shared" si="118"/>
        <v>38.666666666666664</v>
      </c>
      <c r="AX73" s="18" t="str">
        <f t="shared" ref="AX73:AX79" si="121">IF(AW73&gt;=90,"A+",IF(AW73&gt;=80,"A",IF(AW73&gt;=70,"B+",IF(AW73&gt;=60,"B",IF(AW73&gt;=50,"C+",IF(AW73&gt;=40,"C",IF(AW73&gt;=30,"D+",IF(AW73&gt;=20,"D",IF(AW73&gt;0,"E","-")))))))))</f>
        <v>D+</v>
      </c>
      <c r="AY73" s="18" t="str">
        <f t="shared" ref="AY73:AY79" si="122">IF(AW73&gt;=90,"4.0",IF(AW73&gt;=80,"3.6",IF(AW73&gt;=70,"3.2",IF(AW73&gt;=60,"2.8",IF(AW73&gt;=50,"2.4",IF(AW73&gt;=40,"2.0",IF(AW73&gt;=30,"1.6",IF(AW73&gt;=20,"1.2",IF(AW73&gt;0,"0.8","-")))))))))</f>
        <v>1.6</v>
      </c>
      <c r="AZ73" s="77">
        <v>24</v>
      </c>
      <c r="BA73" s="16">
        <f t="shared" si="95"/>
        <v>96</v>
      </c>
      <c r="BB73" s="18" t="str">
        <f t="shared" si="96"/>
        <v>A+</v>
      </c>
      <c r="BC73" s="18" t="str">
        <f t="shared" si="97"/>
        <v>4.0</v>
      </c>
      <c r="BD73" s="24">
        <f t="shared" si="98"/>
        <v>53</v>
      </c>
      <c r="BE73" s="21">
        <f t="shared" si="99"/>
        <v>53</v>
      </c>
      <c r="BF73" s="22" t="str">
        <f t="shared" si="100"/>
        <v>C+</v>
      </c>
      <c r="BG73" s="18" t="str">
        <f t="shared" si="101"/>
        <v>2.4</v>
      </c>
      <c r="BH73" s="16">
        <v>29</v>
      </c>
      <c r="BI73" s="23">
        <f t="shared" si="57"/>
        <v>38.666666666666664</v>
      </c>
      <c r="BJ73" s="18" t="str">
        <f t="shared" si="23"/>
        <v>D+</v>
      </c>
      <c r="BK73" s="18" t="str">
        <f t="shared" si="24"/>
        <v>1.6</v>
      </c>
      <c r="BL73" s="77">
        <v>25</v>
      </c>
      <c r="BM73" s="19">
        <f t="shared" si="102"/>
        <v>100</v>
      </c>
      <c r="BN73" s="18" t="str">
        <f t="shared" si="103"/>
        <v>A+</v>
      </c>
      <c r="BO73" s="18" t="str">
        <f t="shared" si="104"/>
        <v>4.0</v>
      </c>
      <c r="BP73" s="21">
        <f t="shared" si="71"/>
        <v>54</v>
      </c>
      <c r="BQ73" s="21">
        <f t="shared" si="59"/>
        <v>54</v>
      </c>
      <c r="BR73" s="22" t="str">
        <f t="shared" si="60"/>
        <v>C+</v>
      </c>
      <c r="BS73" s="18" t="str">
        <f t="shared" si="27"/>
        <v>2.4</v>
      </c>
      <c r="BT73" s="16">
        <v>34</v>
      </c>
      <c r="BU73" s="23">
        <f t="shared" si="61"/>
        <v>34</v>
      </c>
      <c r="BV73" s="18" t="str">
        <f t="shared" ref="BV73:BV79" si="123">IF(BU73&gt;=90,"A+",IF(BU73&gt;=80,"A",IF(BU73&gt;=70,"B+",IF(BU73&gt;=60,"B",IF(BU73&gt;=50,"C+",IF(BU73&gt;=40,"C",IF(BU73&gt;=30,"D+",IF(BU73&gt;=20,"D",IF(BU73&gt;0,"E","-")))))))))</f>
        <v>D+</v>
      </c>
      <c r="BW73" s="18" t="str">
        <f t="shared" si="62"/>
        <v>1.6</v>
      </c>
      <c r="BX73" s="16"/>
      <c r="BY73" s="19"/>
      <c r="BZ73" s="20"/>
      <c r="CA73" s="20"/>
      <c r="CB73" s="25">
        <f t="shared" si="75"/>
        <v>34</v>
      </c>
      <c r="CC73" s="21">
        <f t="shared" si="63"/>
        <v>34</v>
      </c>
      <c r="CD73" s="22" t="str">
        <f t="shared" si="64"/>
        <v>D+</v>
      </c>
      <c r="CE73" s="18" t="str">
        <f t="shared" ref="CE73:CE79" si="124">IF(CC73&gt;=90,"4.0",IF(CC73&gt;=80,"3.6",IF(CC73&gt;=70,"3.2",IF(CC73&gt;=60,"2.8",IF(CC73&gt;=50,"2.4",IF(CC73&gt;=40,"2.0",IF(CC73&gt;=30,"1.6",IF(CC73&gt;=20,"1.2",IF(CC73&gt;0,"0.8","-")))))))))</f>
        <v>1.6</v>
      </c>
      <c r="CF73" s="16">
        <v>22</v>
      </c>
      <c r="CG73" s="23">
        <f t="shared" si="115"/>
        <v>29.333333333333332</v>
      </c>
      <c r="CH73" s="18" t="str">
        <f t="shared" si="111"/>
        <v>D</v>
      </c>
      <c r="CI73" s="18" t="str">
        <f t="shared" si="112"/>
        <v>1.2</v>
      </c>
      <c r="CJ73" s="77">
        <v>24</v>
      </c>
      <c r="CK73" s="19">
        <f t="shared" si="105"/>
        <v>96</v>
      </c>
      <c r="CL73" s="18" t="str">
        <f t="shared" si="106"/>
        <v>A+</v>
      </c>
      <c r="CM73" s="18" t="str">
        <f t="shared" si="107"/>
        <v>4.0</v>
      </c>
      <c r="CN73" s="21">
        <f t="shared" si="78"/>
        <v>46</v>
      </c>
      <c r="CO73" s="21">
        <f t="shared" si="65"/>
        <v>46</v>
      </c>
      <c r="CP73" s="22" t="str">
        <f t="shared" si="66"/>
        <v>C</v>
      </c>
      <c r="CQ73" s="18" t="str">
        <f t="shared" ref="CQ73:CQ79" si="125">IF(CO73&gt;=90,"4.0",IF(CO73&gt;=80,"3.6",IF(CO73&gt;=70,"3.2",IF(CO73&gt;=60,"2.8",IF(CO73&gt;=50,"2.4",IF(CO73&gt;=40,"2.0",IF(CO73&gt;=30,"1.6",IF(CO73&gt;=20,"1.2",IF(CO73&gt;0,"0.8","-")))))))))</f>
        <v>2.0</v>
      </c>
      <c r="CR73" s="26">
        <f t="shared" si="109"/>
        <v>373</v>
      </c>
      <c r="CS73" s="26">
        <f t="shared" si="67"/>
        <v>46.625</v>
      </c>
      <c r="CT73" s="27" t="str">
        <f t="shared" ref="CT73:CT79" si="126">IF(CS73&gt;=90,"A+",IF(CS73&gt;=80,"A",IF(CS73&gt;=70,"B+",IF(CS73&gt;=60,"B",IF(CS73&gt;=50,"C+",IF(CS73&gt;=40,"C",IF(CS73&gt;=30,"D+",IF(CS73&gt;=20,"D",IF(CS73&gt;0,"E","-")))))))))</f>
        <v>C</v>
      </c>
      <c r="CU73" s="28">
        <f t="shared" si="110"/>
        <v>2.0999999999999996</v>
      </c>
      <c r="CV73" s="1"/>
      <c r="CW73" s="1"/>
      <c r="CX73" s="1"/>
      <c r="CY73" s="1"/>
      <c r="DD73" s="1"/>
      <c r="DE73" s="1"/>
      <c r="DF73" s="1"/>
      <c r="DG73" s="1"/>
    </row>
    <row r="74" spans="1:111" ht="15.75" x14ac:dyDescent="0.25">
      <c r="A74" s="29">
        <v>66</v>
      </c>
      <c r="B74" s="68">
        <v>751704066</v>
      </c>
      <c r="C74" s="30" t="s">
        <v>299</v>
      </c>
      <c r="D74" s="30" t="s">
        <v>300</v>
      </c>
      <c r="E74" s="30" t="s">
        <v>301</v>
      </c>
      <c r="F74" s="31" t="s">
        <v>302</v>
      </c>
      <c r="G74" s="30"/>
      <c r="H74" s="16">
        <v>48</v>
      </c>
      <c r="I74" s="17">
        <f t="shared" si="40"/>
        <v>64</v>
      </c>
      <c r="J74" s="18" t="str">
        <f t="shared" si="119"/>
        <v>B</v>
      </c>
      <c r="K74" s="18" t="str">
        <f t="shared" si="1"/>
        <v>2.8</v>
      </c>
      <c r="L74" s="77">
        <v>22</v>
      </c>
      <c r="M74" s="16">
        <f t="shared" si="83"/>
        <v>88</v>
      </c>
      <c r="N74" s="18" t="str">
        <f t="shared" si="84"/>
        <v>A</v>
      </c>
      <c r="O74" s="18" t="str">
        <f t="shared" si="85"/>
        <v>3.6</v>
      </c>
      <c r="P74" s="21">
        <f t="shared" si="86"/>
        <v>70</v>
      </c>
      <c r="Q74" s="21">
        <f t="shared" si="87"/>
        <v>70</v>
      </c>
      <c r="R74" s="22" t="str">
        <f t="shared" si="88"/>
        <v>B+</v>
      </c>
      <c r="S74" s="18" t="str">
        <f t="shared" si="120"/>
        <v>3.2</v>
      </c>
      <c r="T74" s="16">
        <v>37</v>
      </c>
      <c r="U74" s="23">
        <f t="shared" si="44"/>
        <v>49.333333333333336</v>
      </c>
      <c r="V74" s="18" t="str">
        <f t="shared" si="5"/>
        <v>C</v>
      </c>
      <c r="W74" s="18" t="str">
        <f t="shared" si="6"/>
        <v>2.0</v>
      </c>
      <c r="X74" s="77">
        <v>24</v>
      </c>
      <c r="Y74" s="16">
        <f t="shared" si="89"/>
        <v>96</v>
      </c>
      <c r="Z74" s="18" t="str">
        <f t="shared" si="90"/>
        <v>A+</v>
      </c>
      <c r="AA74" s="18" t="str">
        <f t="shared" si="91"/>
        <v>4.0</v>
      </c>
      <c r="AB74" s="21">
        <f t="shared" si="69"/>
        <v>61</v>
      </c>
      <c r="AC74" s="21">
        <f t="shared" si="46"/>
        <v>61</v>
      </c>
      <c r="AD74" s="22" t="str">
        <f t="shared" si="47"/>
        <v>B</v>
      </c>
      <c r="AE74" s="18" t="str">
        <f t="shared" si="9"/>
        <v>2.8</v>
      </c>
      <c r="AF74" s="16">
        <v>17</v>
      </c>
      <c r="AG74" s="16">
        <f t="shared" si="48"/>
        <v>17</v>
      </c>
      <c r="AH74" s="22" t="str">
        <f t="shared" si="49"/>
        <v>E</v>
      </c>
      <c r="AI74" s="18" t="str">
        <f t="shared" si="10"/>
        <v>0.8</v>
      </c>
      <c r="AJ74" s="16">
        <v>30</v>
      </c>
      <c r="AK74" s="23">
        <f t="shared" si="50"/>
        <v>40</v>
      </c>
      <c r="AL74" s="18" t="str">
        <f t="shared" si="11"/>
        <v>C</v>
      </c>
      <c r="AM74" s="18" t="str">
        <f t="shared" si="12"/>
        <v>2.0</v>
      </c>
      <c r="AN74" s="77">
        <v>24</v>
      </c>
      <c r="AO74" s="16">
        <f t="shared" si="92"/>
        <v>96</v>
      </c>
      <c r="AP74" s="18" t="str">
        <f t="shared" si="93"/>
        <v>A+</v>
      </c>
      <c r="AQ74" s="18" t="str">
        <f t="shared" si="94"/>
        <v>4.0</v>
      </c>
      <c r="AR74" s="21">
        <f t="shared" si="70"/>
        <v>54</v>
      </c>
      <c r="AS74" s="21">
        <f t="shared" si="52"/>
        <v>54</v>
      </c>
      <c r="AT74" s="22" t="str">
        <f t="shared" si="53"/>
        <v>C+</v>
      </c>
      <c r="AU74" s="18" t="str">
        <f t="shared" si="15"/>
        <v>2.4</v>
      </c>
      <c r="AV74" s="16">
        <v>26</v>
      </c>
      <c r="AW74" s="23">
        <f t="shared" si="118"/>
        <v>34.666666666666671</v>
      </c>
      <c r="AX74" s="18" t="str">
        <f t="shared" si="121"/>
        <v>D+</v>
      </c>
      <c r="AY74" s="18" t="str">
        <f t="shared" si="122"/>
        <v>1.6</v>
      </c>
      <c r="AZ74" s="77">
        <v>23</v>
      </c>
      <c r="BA74" s="16">
        <f t="shared" si="95"/>
        <v>92</v>
      </c>
      <c r="BB74" s="18" t="str">
        <f t="shared" si="96"/>
        <v>A+</v>
      </c>
      <c r="BC74" s="18" t="str">
        <f t="shared" si="97"/>
        <v>4.0</v>
      </c>
      <c r="BD74" s="24">
        <f t="shared" si="98"/>
        <v>49</v>
      </c>
      <c r="BE74" s="21">
        <f t="shared" si="99"/>
        <v>49</v>
      </c>
      <c r="BF74" s="22" t="str">
        <f t="shared" si="100"/>
        <v>C</v>
      </c>
      <c r="BG74" s="18" t="str">
        <f t="shared" si="101"/>
        <v>2.0</v>
      </c>
      <c r="BH74" s="16">
        <v>32</v>
      </c>
      <c r="BI74" s="23">
        <f t="shared" si="57"/>
        <v>42.666666666666671</v>
      </c>
      <c r="BJ74" s="18" t="str">
        <f t="shared" si="23"/>
        <v>C</v>
      </c>
      <c r="BK74" s="18" t="str">
        <f t="shared" si="24"/>
        <v>2.0</v>
      </c>
      <c r="BL74" s="77">
        <v>25</v>
      </c>
      <c r="BM74" s="19">
        <f t="shared" si="102"/>
        <v>100</v>
      </c>
      <c r="BN74" s="18" t="str">
        <f t="shared" si="103"/>
        <v>A+</v>
      </c>
      <c r="BO74" s="18" t="str">
        <f t="shared" si="104"/>
        <v>4.0</v>
      </c>
      <c r="BP74" s="21">
        <f t="shared" si="71"/>
        <v>57</v>
      </c>
      <c r="BQ74" s="21">
        <f t="shared" si="59"/>
        <v>56.999999999999993</v>
      </c>
      <c r="BR74" s="22" t="str">
        <f t="shared" si="60"/>
        <v>C+</v>
      </c>
      <c r="BS74" s="18" t="str">
        <f t="shared" si="27"/>
        <v>2.4</v>
      </c>
      <c r="BT74" s="16">
        <v>31</v>
      </c>
      <c r="BU74" s="23">
        <f t="shared" ref="BU74:BU79" si="127">BT74/100*100</f>
        <v>31</v>
      </c>
      <c r="BV74" s="18" t="str">
        <f t="shared" si="123"/>
        <v>D+</v>
      </c>
      <c r="BW74" s="18" t="str">
        <f t="shared" ref="BW74:BW79" si="128">IF(BU74&gt;=90,"4.0",IF(BU74&gt;=80,"3.6",IF(BU74&gt;=70,"3.2",IF(BU74&gt;=60,"2.8",IF(BU74&gt;=50,"2.4",IF(BU74&gt;=40,"2.0",IF(BU74&gt;=30,"1.6",IF(BU74&gt;=20,"1.2",IF(BU74&gt;0,"0.8","-")))))))))</f>
        <v>1.6</v>
      </c>
      <c r="BX74" s="16"/>
      <c r="BY74" s="19"/>
      <c r="BZ74" s="20"/>
      <c r="CA74" s="20"/>
      <c r="CB74" s="25">
        <f t="shared" si="75"/>
        <v>31</v>
      </c>
      <c r="CC74" s="21">
        <f t="shared" ref="CC74:CC79" si="129">CB74/100*100</f>
        <v>31</v>
      </c>
      <c r="CD74" s="22" t="str">
        <f t="shared" ref="CD74:CD79" si="130">IF(CC74&gt;=90,"A+",IF(CC74&gt;=80,"A",IF(CC74&gt;=70,"B+",IF(CC74&gt;=60,"B",IF(CC74&gt;=50,"C+",IF(CC74&gt;=40,"C",IF(CC74&gt;=30,"D+",IF(CC74&gt;=20,"D",IF(CC74&gt;0,"E","-")))))))))</f>
        <v>D+</v>
      </c>
      <c r="CE74" s="18" t="str">
        <f t="shared" si="124"/>
        <v>1.6</v>
      </c>
      <c r="CF74" s="16">
        <v>21</v>
      </c>
      <c r="CG74" s="23">
        <f>CF74/50*100</f>
        <v>42</v>
      </c>
      <c r="CH74" s="18" t="str">
        <f t="shared" si="111"/>
        <v>C</v>
      </c>
      <c r="CI74" s="18" t="str">
        <f t="shared" si="112"/>
        <v>2.0</v>
      </c>
      <c r="CJ74" s="77">
        <v>46</v>
      </c>
      <c r="CK74" s="19">
        <f>CJ74/50*100</f>
        <v>92</v>
      </c>
      <c r="CL74" s="18" t="str">
        <f t="shared" si="106"/>
        <v>A+</v>
      </c>
      <c r="CM74" s="18" t="str">
        <f t="shared" si="107"/>
        <v>4.0</v>
      </c>
      <c r="CN74" s="21">
        <f t="shared" si="78"/>
        <v>67</v>
      </c>
      <c r="CO74" s="21">
        <f t="shared" ref="CO74:CO79" si="131">CN74/100*100</f>
        <v>67</v>
      </c>
      <c r="CP74" s="22" t="str">
        <f t="shared" ref="CP74:CP79" si="132">IF(CO74&gt;=90,"A+",IF(CO74&gt;=80,"A",IF(CO74&gt;=70,"B+",IF(CO74&gt;=60,"B",IF(CO74&gt;=50,"C+",IF(CO74&gt;=40,"C",IF(CO74&gt;=30,"D+",IF(CO74&gt;=20,"D",IF(CO74&gt;0,"E","-")))))))))</f>
        <v>B</v>
      </c>
      <c r="CQ74" s="18" t="str">
        <f t="shared" si="125"/>
        <v>2.8</v>
      </c>
      <c r="CR74" s="26">
        <f t="shared" si="109"/>
        <v>406</v>
      </c>
      <c r="CS74" s="26">
        <f t="shared" ref="CS74:CS79" si="133">CR74/800*100</f>
        <v>50.749999999999993</v>
      </c>
      <c r="CT74" s="27" t="str">
        <f t="shared" si="126"/>
        <v>C+</v>
      </c>
      <c r="CU74" s="28">
        <f t="shared" si="110"/>
        <v>2.25</v>
      </c>
      <c r="CV74" s="1"/>
      <c r="CW74" s="1"/>
      <c r="CX74" s="1"/>
      <c r="CY74" s="1"/>
      <c r="DD74" s="1"/>
      <c r="DE74" s="1"/>
      <c r="DF74" s="1"/>
      <c r="DG74" s="1"/>
    </row>
    <row r="75" spans="1:111" ht="15.75" x14ac:dyDescent="0.25">
      <c r="A75" s="13">
        <v>67</v>
      </c>
      <c r="B75" s="68">
        <v>751704067</v>
      </c>
      <c r="C75" s="30" t="s">
        <v>303</v>
      </c>
      <c r="D75" s="30" t="s">
        <v>304</v>
      </c>
      <c r="E75" s="30" t="s">
        <v>305</v>
      </c>
      <c r="F75" s="31" t="s">
        <v>306</v>
      </c>
      <c r="G75" s="30"/>
      <c r="H75" s="16">
        <v>36</v>
      </c>
      <c r="I75" s="17">
        <f t="shared" si="40"/>
        <v>48</v>
      </c>
      <c r="J75" s="18" t="str">
        <f t="shared" si="119"/>
        <v>C</v>
      </c>
      <c r="K75" s="18" t="str">
        <f t="shared" si="1"/>
        <v>2.0</v>
      </c>
      <c r="L75" s="77">
        <v>24</v>
      </c>
      <c r="M75" s="16">
        <f t="shared" si="83"/>
        <v>96</v>
      </c>
      <c r="N75" s="18" t="str">
        <f t="shared" si="84"/>
        <v>A+</v>
      </c>
      <c r="O75" s="18" t="str">
        <f t="shared" si="85"/>
        <v>4.0</v>
      </c>
      <c r="P75" s="21">
        <f t="shared" si="86"/>
        <v>60</v>
      </c>
      <c r="Q75" s="21">
        <f t="shared" si="87"/>
        <v>60</v>
      </c>
      <c r="R75" s="22" t="str">
        <f t="shared" si="88"/>
        <v>B</v>
      </c>
      <c r="S75" s="18" t="str">
        <f t="shared" si="120"/>
        <v>2.8</v>
      </c>
      <c r="T75" s="16">
        <v>17</v>
      </c>
      <c r="U75" s="23">
        <f t="shared" si="44"/>
        <v>22.666666666666664</v>
      </c>
      <c r="V75" s="18" t="str">
        <f t="shared" si="5"/>
        <v>D</v>
      </c>
      <c r="W75" s="18" t="str">
        <f t="shared" si="6"/>
        <v>1.2</v>
      </c>
      <c r="X75" s="77">
        <v>25</v>
      </c>
      <c r="Y75" s="16">
        <f t="shared" si="89"/>
        <v>100</v>
      </c>
      <c r="Z75" s="18" t="str">
        <f t="shared" si="90"/>
        <v>A+</v>
      </c>
      <c r="AA75" s="18" t="str">
        <f t="shared" si="91"/>
        <v>4.0</v>
      </c>
      <c r="AB75" s="21">
        <f t="shared" si="69"/>
        <v>42</v>
      </c>
      <c r="AC75" s="21">
        <f t="shared" si="46"/>
        <v>42</v>
      </c>
      <c r="AD75" s="22" t="str">
        <f t="shared" si="47"/>
        <v>C</v>
      </c>
      <c r="AE75" s="18" t="str">
        <f t="shared" si="9"/>
        <v>2.0</v>
      </c>
      <c r="AF75" s="16">
        <v>19</v>
      </c>
      <c r="AG75" s="16">
        <f t="shared" si="48"/>
        <v>19</v>
      </c>
      <c r="AH75" s="22" t="str">
        <f t="shared" si="49"/>
        <v>E</v>
      </c>
      <c r="AI75" s="18" t="str">
        <f t="shared" si="10"/>
        <v>0.8</v>
      </c>
      <c r="AJ75" s="16">
        <v>14</v>
      </c>
      <c r="AK75" s="23">
        <f t="shared" si="50"/>
        <v>18.666666666666668</v>
      </c>
      <c r="AL75" s="18" t="str">
        <f t="shared" si="11"/>
        <v>E</v>
      </c>
      <c r="AM75" s="18" t="str">
        <f t="shared" si="12"/>
        <v>0.8</v>
      </c>
      <c r="AN75" s="77">
        <v>23</v>
      </c>
      <c r="AO75" s="16">
        <f t="shared" si="92"/>
        <v>92</v>
      </c>
      <c r="AP75" s="18" t="str">
        <f t="shared" si="93"/>
        <v>A+</v>
      </c>
      <c r="AQ75" s="18" t="str">
        <f t="shared" si="94"/>
        <v>4.0</v>
      </c>
      <c r="AR75" s="21">
        <f t="shared" si="70"/>
        <v>37</v>
      </c>
      <c r="AS75" s="21">
        <f t="shared" si="52"/>
        <v>37</v>
      </c>
      <c r="AT75" s="22" t="str">
        <f t="shared" si="53"/>
        <v>D+</v>
      </c>
      <c r="AU75" s="18" t="str">
        <f t="shared" si="15"/>
        <v>1.6</v>
      </c>
      <c r="AV75" s="16">
        <v>25</v>
      </c>
      <c r="AW75" s="23">
        <f t="shared" si="118"/>
        <v>33.333333333333329</v>
      </c>
      <c r="AX75" s="18" t="str">
        <f t="shared" si="121"/>
        <v>D+</v>
      </c>
      <c r="AY75" s="18" t="str">
        <f t="shared" si="122"/>
        <v>1.6</v>
      </c>
      <c r="AZ75" s="77">
        <v>24</v>
      </c>
      <c r="BA75" s="16">
        <f t="shared" si="95"/>
        <v>96</v>
      </c>
      <c r="BB75" s="18" t="str">
        <f t="shared" si="96"/>
        <v>A+</v>
      </c>
      <c r="BC75" s="18" t="str">
        <f t="shared" si="97"/>
        <v>4.0</v>
      </c>
      <c r="BD75" s="24">
        <f t="shared" si="98"/>
        <v>49</v>
      </c>
      <c r="BE75" s="21">
        <f t="shared" si="99"/>
        <v>49</v>
      </c>
      <c r="BF75" s="22" t="str">
        <f t="shared" si="100"/>
        <v>C</v>
      </c>
      <c r="BG75" s="18" t="str">
        <f t="shared" si="101"/>
        <v>2.0</v>
      </c>
      <c r="BH75" s="16">
        <v>35</v>
      </c>
      <c r="BI75" s="23">
        <f t="shared" si="57"/>
        <v>46.666666666666664</v>
      </c>
      <c r="BJ75" s="18" t="str">
        <f t="shared" si="23"/>
        <v>C</v>
      </c>
      <c r="BK75" s="18" t="str">
        <f t="shared" si="24"/>
        <v>2.0</v>
      </c>
      <c r="BL75" s="77">
        <v>25</v>
      </c>
      <c r="BM75" s="19">
        <f t="shared" si="102"/>
        <v>100</v>
      </c>
      <c r="BN75" s="18" t="str">
        <f t="shared" si="103"/>
        <v>A+</v>
      </c>
      <c r="BO75" s="18" t="str">
        <f t="shared" si="104"/>
        <v>4.0</v>
      </c>
      <c r="BP75" s="21">
        <f t="shared" si="71"/>
        <v>60</v>
      </c>
      <c r="BQ75" s="21">
        <f t="shared" si="59"/>
        <v>60</v>
      </c>
      <c r="BR75" s="22" t="str">
        <f t="shared" si="60"/>
        <v>B</v>
      </c>
      <c r="BS75" s="18" t="str">
        <f t="shared" si="27"/>
        <v>2.8</v>
      </c>
      <c r="BT75" s="16">
        <v>31</v>
      </c>
      <c r="BU75" s="23">
        <f t="shared" si="127"/>
        <v>31</v>
      </c>
      <c r="BV75" s="18" t="str">
        <f t="shared" si="123"/>
        <v>D+</v>
      </c>
      <c r="BW75" s="18" t="str">
        <f t="shared" si="128"/>
        <v>1.6</v>
      </c>
      <c r="BX75" s="16"/>
      <c r="BY75" s="19"/>
      <c r="BZ75" s="20"/>
      <c r="CA75" s="20"/>
      <c r="CB75" s="25">
        <f t="shared" ref="CB75:CB79" si="134">BT75+BX75</f>
        <v>31</v>
      </c>
      <c r="CC75" s="21">
        <f t="shared" si="129"/>
        <v>31</v>
      </c>
      <c r="CD75" s="22" t="str">
        <f t="shared" si="130"/>
        <v>D+</v>
      </c>
      <c r="CE75" s="18" t="str">
        <f t="shared" si="124"/>
        <v>1.6</v>
      </c>
      <c r="CF75" s="16">
        <v>25</v>
      </c>
      <c r="CG75" s="23">
        <f t="shared" si="115"/>
        <v>33.333333333333329</v>
      </c>
      <c r="CH75" s="18" t="str">
        <f t="shared" si="111"/>
        <v>D+</v>
      </c>
      <c r="CI75" s="18" t="str">
        <f t="shared" si="112"/>
        <v>1.6</v>
      </c>
      <c r="CJ75" s="77">
        <v>24</v>
      </c>
      <c r="CK75" s="19">
        <f t="shared" si="105"/>
        <v>96</v>
      </c>
      <c r="CL75" s="18" t="str">
        <f t="shared" si="106"/>
        <v>A+</v>
      </c>
      <c r="CM75" s="18" t="str">
        <f t="shared" si="107"/>
        <v>4.0</v>
      </c>
      <c r="CN75" s="21">
        <f t="shared" ref="CN75:CN79" si="135">CF75+CJ75</f>
        <v>49</v>
      </c>
      <c r="CO75" s="21">
        <f t="shared" si="131"/>
        <v>49</v>
      </c>
      <c r="CP75" s="22" t="str">
        <f t="shared" si="132"/>
        <v>C</v>
      </c>
      <c r="CQ75" s="18" t="str">
        <f t="shared" si="125"/>
        <v>2.0</v>
      </c>
      <c r="CR75" s="26">
        <f t="shared" si="109"/>
        <v>347</v>
      </c>
      <c r="CS75" s="26">
        <f t="shared" si="133"/>
        <v>43.375</v>
      </c>
      <c r="CT75" s="27" t="str">
        <f t="shared" si="126"/>
        <v>C</v>
      </c>
      <c r="CU75" s="28">
        <f t="shared" si="110"/>
        <v>1.95</v>
      </c>
      <c r="CV75" s="1"/>
      <c r="CW75" s="1"/>
      <c r="CX75" s="1"/>
      <c r="CY75" s="1"/>
      <c r="DD75" s="1"/>
      <c r="DE75" s="1"/>
      <c r="DF75" s="1"/>
      <c r="DG75" s="1"/>
    </row>
    <row r="76" spans="1:111" ht="15.75" x14ac:dyDescent="0.25">
      <c r="A76" s="29">
        <v>68</v>
      </c>
      <c r="B76" s="68">
        <v>751704068</v>
      </c>
      <c r="C76" s="30" t="s">
        <v>307</v>
      </c>
      <c r="D76" s="30" t="s">
        <v>308</v>
      </c>
      <c r="E76" s="30" t="s">
        <v>309</v>
      </c>
      <c r="F76" s="31" t="s">
        <v>310</v>
      </c>
      <c r="G76" s="30"/>
      <c r="H76" s="16">
        <v>42</v>
      </c>
      <c r="I76" s="17">
        <f t="shared" si="40"/>
        <v>56.000000000000007</v>
      </c>
      <c r="J76" s="18" t="str">
        <f t="shared" si="119"/>
        <v>C+</v>
      </c>
      <c r="K76" s="18" t="str">
        <f t="shared" si="1"/>
        <v>2.4</v>
      </c>
      <c r="L76" s="77">
        <v>25</v>
      </c>
      <c r="M76" s="16">
        <f t="shared" si="83"/>
        <v>100</v>
      </c>
      <c r="N76" s="18" t="str">
        <f t="shared" si="84"/>
        <v>A+</v>
      </c>
      <c r="O76" s="18" t="str">
        <f t="shared" si="85"/>
        <v>4.0</v>
      </c>
      <c r="P76" s="21">
        <f t="shared" si="86"/>
        <v>67</v>
      </c>
      <c r="Q76" s="21">
        <f t="shared" si="87"/>
        <v>67</v>
      </c>
      <c r="R76" s="22" t="str">
        <f t="shared" si="88"/>
        <v>B</v>
      </c>
      <c r="S76" s="18" t="str">
        <f t="shared" si="120"/>
        <v>2.8</v>
      </c>
      <c r="T76" s="16">
        <v>19</v>
      </c>
      <c r="U76" s="23">
        <f t="shared" si="44"/>
        <v>25.333333333333336</v>
      </c>
      <c r="V76" s="18" t="str">
        <f t="shared" si="5"/>
        <v>D</v>
      </c>
      <c r="W76" s="18" t="str">
        <f t="shared" si="6"/>
        <v>1.2</v>
      </c>
      <c r="X76" s="77">
        <v>25</v>
      </c>
      <c r="Y76" s="16">
        <f t="shared" si="89"/>
        <v>100</v>
      </c>
      <c r="Z76" s="18" t="str">
        <f t="shared" si="90"/>
        <v>A+</v>
      </c>
      <c r="AA76" s="18" t="str">
        <f t="shared" si="91"/>
        <v>4.0</v>
      </c>
      <c r="AB76" s="21">
        <f t="shared" si="69"/>
        <v>44</v>
      </c>
      <c r="AC76" s="21">
        <f t="shared" si="46"/>
        <v>44</v>
      </c>
      <c r="AD76" s="22" t="str">
        <f t="shared" si="47"/>
        <v>C</v>
      </c>
      <c r="AE76" s="18" t="str">
        <f t="shared" si="9"/>
        <v>2.0</v>
      </c>
      <c r="AF76" s="16">
        <v>16</v>
      </c>
      <c r="AG76" s="16">
        <f t="shared" si="48"/>
        <v>16</v>
      </c>
      <c r="AH76" s="22" t="str">
        <f t="shared" si="49"/>
        <v>E</v>
      </c>
      <c r="AI76" s="18" t="str">
        <f t="shared" si="10"/>
        <v>0.8</v>
      </c>
      <c r="AJ76" s="16">
        <v>11</v>
      </c>
      <c r="AK76" s="23">
        <f t="shared" si="50"/>
        <v>14.666666666666666</v>
      </c>
      <c r="AL76" s="18" t="str">
        <f t="shared" si="11"/>
        <v>E</v>
      </c>
      <c r="AM76" s="18" t="str">
        <f t="shared" si="12"/>
        <v>0.8</v>
      </c>
      <c r="AN76" s="77">
        <v>23</v>
      </c>
      <c r="AO76" s="16">
        <f t="shared" si="92"/>
        <v>92</v>
      </c>
      <c r="AP76" s="18" t="str">
        <f t="shared" si="93"/>
        <v>A+</v>
      </c>
      <c r="AQ76" s="18" t="str">
        <f t="shared" si="94"/>
        <v>4.0</v>
      </c>
      <c r="AR76" s="21">
        <f t="shared" si="70"/>
        <v>34</v>
      </c>
      <c r="AS76" s="21">
        <f t="shared" si="52"/>
        <v>34</v>
      </c>
      <c r="AT76" s="22" t="str">
        <f t="shared" si="53"/>
        <v>D+</v>
      </c>
      <c r="AU76" s="18" t="str">
        <f t="shared" si="15"/>
        <v>1.6</v>
      </c>
      <c r="AV76" s="16">
        <v>19</v>
      </c>
      <c r="AW76" s="23">
        <f t="shared" si="118"/>
        <v>25.333333333333336</v>
      </c>
      <c r="AX76" s="18" t="str">
        <f t="shared" si="121"/>
        <v>D</v>
      </c>
      <c r="AY76" s="18" t="str">
        <f t="shared" si="122"/>
        <v>1.2</v>
      </c>
      <c r="AZ76" s="77">
        <v>24</v>
      </c>
      <c r="BA76" s="16">
        <f t="shared" si="95"/>
        <v>96</v>
      </c>
      <c r="BB76" s="18" t="str">
        <f t="shared" si="96"/>
        <v>A+</v>
      </c>
      <c r="BC76" s="18" t="str">
        <f t="shared" si="97"/>
        <v>4.0</v>
      </c>
      <c r="BD76" s="24">
        <f t="shared" si="98"/>
        <v>43</v>
      </c>
      <c r="BE76" s="21">
        <f t="shared" si="99"/>
        <v>43</v>
      </c>
      <c r="BF76" s="22" t="str">
        <f t="shared" si="100"/>
        <v>C</v>
      </c>
      <c r="BG76" s="18" t="str">
        <f t="shared" si="101"/>
        <v>2.0</v>
      </c>
      <c r="BH76" s="16">
        <v>37</v>
      </c>
      <c r="BI76" s="23">
        <f t="shared" si="57"/>
        <v>49.333333333333336</v>
      </c>
      <c r="BJ76" s="18" t="str">
        <f t="shared" si="23"/>
        <v>C</v>
      </c>
      <c r="BK76" s="18" t="str">
        <f t="shared" si="24"/>
        <v>2.0</v>
      </c>
      <c r="BL76" s="77">
        <v>25</v>
      </c>
      <c r="BM76" s="19">
        <f t="shared" si="102"/>
        <v>100</v>
      </c>
      <c r="BN76" s="18" t="str">
        <f t="shared" si="103"/>
        <v>A+</v>
      </c>
      <c r="BO76" s="18" t="str">
        <f t="shared" si="104"/>
        <v>4.0</v>
      </c>
      <c r="BP76" s="21">
        <f t="shared" si="71"/>
        <v>62</v>
      </c>
      <c r="BQ76" s="21">
        <f t="shared" si="59"/>
        <v>62</v>
      </c>
      <c r="BR76" s="22" t="str">
        <f t="shared" si="60"/>
        <v>B</v>
      </c>
      <c r="BS76" s="18" t="str">
        <f t="shared" si="27"/>
        <v>2.8</v>
      </c>
      <c r="BT76" s="16">
        <v>33</v>
      </c>
      <c r="BU76" s="23">
        <f t="shared" si="127"/>
        <v>33</v>
      </c>
      <c r="BV76" s="18" t="str">
        <f t="shared" si="123"/>
        <v>D+</v>
      </c>
      <c r="BW76" s="18" t="str">
        <f t="shared" si="128"/>
        <v>1.6</v>
      </c>
      <c r="BX76" s="16"/>
      <c r="BY76" s="19"/>
      <c r="BZ76" s="20"/>
      <c r="CA76" s="20"/>
      <c r="CB76" s="25">
        <f t="shared" si="134"/>
        <v>33</v>
      </c>
      <c r="CC76" s="21">
        <f t="shared" si="129"/>
        <v>33</v>
      </c>
      <c r="CD76" s="22" t="str">
        <f t="shared" si="130"/>
        <v>D+</v>
      </c>
      <c r="CE76" s="18" t="str">
        <f t="shared" si="124"/>
        <v>1.6</v>
      </c>
      <c r="CF76" s="16">
        <v>25</v>
      </c>
      <c r="CG76" s="23">
        <f t="shared" si="115"/>
        <v>33.333333333333329</v>
      </c>
      <c r="CH76" s="18" t="str">
        <f t="shared" si="111"/>
        <v>D+</v>
      </c>
      <c r="CI76" s="18" t="str">
        <f t="shared" si="112"/>
        <v>1.6</v>
      </c>
      <c r="CJ76" s="77">
        <v>24</v>
      </c>
      <c r="CK76" s="19">
        <f t="shared" si="105"/>
        <v>96</v>
      </c>
      <c r="CL76" s="18" t="str">
        <f t="shared" si="106"/>
        <v>A+</v>
      </c>
      <c r="CM76" s="18" t="str">
        <f t="shared" si="107"/>
        <v>4.0</v>
      </c>
      <c r="CN76" s="21">
        <f t="shared" si="135"/>
        <v>49</v>
      </c>
      <c r="CO76" s="21">
        <f t="shared" si="131"/>
        <v>49</v>
      </c>
      <c r="CP76" s="22" t="str">
        <f t="shared" si="132"/>
        <v>C</v>
      </c>
      <c r="CQ76" s="18" t="str">
        <f t="shared" si="125"/>
        <v>2.0</v>
      </c>
      <c r="CR76" s="26">
        <f t="shared" si="109"/>
        <v>348</v>
      </c>
      <c r="CS76" s="26">
        <f t="shared" si="133"/>
        <v>43.5</v>
      </c>
      <c r="CT76" s="27" t="str">
        <f t="shared" si="126"/>
        <v>C</v>
      </c>
      <c r="CU76" s="28">
        <f t="shared" si="110"/>
        <v>1.95</v>
      </c>
      <c r="CV76" s="1"/>
      <c r="CW76" s="1"/>
      <c r="CX76" s="1"/>
      <c r="CY76" s="1"/>
      <c r="DD76" s="1"/>
      <c r="DE76" s="1"/>
      <c r="DF76" s="1"/>
      <c r="DG76" s="1"/>
    </row>
    <row r="77" spans="1:111" ht="15.75" x14ac:dyDescent="0.25">
      <c r="A77" s="13">
        <v>69</v>
      </c>
      <c r="B77" s="68">
        <v>751704069</v>
      </c>
      <c r="C77" s="30" t="s">
        <v>311</v>
      </c>
      <c r="D77" s="30" t="s">
        <v>312</v>
      </c>
      <c r="E77" s="30" t="s">
        <v>313</v>
      </c>
      <c r="F77" s="31" t="s">
        <v>314</v>
      </c>
      <c r="G77" s="30"/>
      <c r="H77" s="16">
        <v>44</v>
      </c>
      <c r="I77" s="17">
        <f t="shared" si="40"/>
        <v>58.666666666666664</v>
      </c>
      <c r="J77" s="18" t="str">
        <f t="shared" si="119"/>
        <v>C+</v>
      </c>
      <c r="K77" s="18" t="str">
        <f t="shared" si="1"/>
        <v>2.4</v>
      </c>
      <c r="L77" s="77">
        <v>23</v>
      </c>
      <c r="M77" s="16">
        <f t="shared" si="83"/>
        <v>92</v>
      </c>
      <c r="N77" s="18" t="str">
        <f t="shared" si="84"/>
        <v>A+</v>
      </c>
      <c r="O77" s="18" t="str">
        <f t="shared" si="85"/>
        <v>4.0</v>
      </c>
      <c r="P77" s="21">
        <f t="shared" si="86"/>
        <v>67</v>
      </c>
      <c r="Q77" s="21">
        <f t="shared" si="87"/>
        <v>67</v>
      </c>
      <c r="R77" s="22" t="str">
        <f t="shared" si="88"/>
        <v>B</v>
      </c>
      <c r="S77" s="18" t="str">
        <f t="shared" si="120"/>
        <v>2.8</v>
      </c>
      <c r="T77" s="16">
        <v>13</v>
      </c>
      <c r="U77" s="23">
        <f t="shared" si="44"/>
        <v>17.333333333333336</v>
      </c>
      <c r="V77" s="18" t="str">
        <f t="shared" si="5"/>
        <v>E</v>
      </c>
      <c r="W77" s="18" t="str">
        <f t="shared" si="6"/>
        <v>0.8</v>
      </c>
      <c r="X77" s="77">
        <v>25</v>
      </c>
      <c r="Y77" s="16">
        <f t="shared" si="89"/>
        <v>100</v>
      </c>
      <c r="Z77" s="18" t="str">
        <f t="shared" si="90"/>
        <v>A+</v>
      </c>
      <c r="AA77" s="18" t="str">
        <f t="shared" si="91"/>
        <v>4.0</v>
      </c>
      <c r="AB77" s="21">
        <f t="shared" si="69"/>
        <v>38</v>
      </c>
      <c r="AC77" s="21">
        <f t="shared" si="46"/>
        <v>38</v>
      </c>
      <c r="AD77" s="22" t="str">
        <f t="shared" si="47"/>
        <v>D+</v>
      </c>
      <c r="AE77" s="18" t="str">
        <f t="shared" si="9"/>
        <v>1.6</v>
      </c>
      <c r="AF77" s="16">
        <v>21</v>
      </c>
      <c r="AG77" s="16">
        <f t="shared" si="48"/>
        <v>21</v>
      </c>
      <c r="AH77" s="22" t="str">
        <f t="shared" si="49"/>
        <v>D</v>
      </c>
      <c r="AI77" s="18" t="str">
        <f t="shared" si="10"/>
        <v>1.2</v>
      </c>
      <c r="AJ77" s="16">
        <v>14</v>
      </c>
      <c r="AK77" s="23">
        <f t="shared" si="50"/>
        <v>18.666666666666668</v>
      </c>
      <c r="AL77" s="18" t="str">
        <f t="shared" si="11"/>
        <v>E</v>
      </c>
      <c r="AM77" s="18" t="str">
        <f t="shared" si="12"/>
        <v>0.8</v>
      </c>
      <c r="AN77" s="77">
        <v>24</v>
      </c>
      <c r="AO77" s="16">
        <f t="shared" si="92"/>
        <v>96</v>
      </c>
      <c r="AP77" s="18" t="str">
        <f t="shared" si="93"/>
        <v>A+</v>
      </c>
      <c r="AQ77" s="18" t="str">
        <f t="shared" si="94"/>
        <v>4.0</v>
      </c>
      <c r="AR77" s="21">
        <f t="shared" si="70"/>
        <v>38</v>
      </c>
      <c r="AS77" s="21">
        <f t="shared" si="52"/>
        <v>38</v>
      </c>
      <c r="AT77" s="22" t="str">
        <f t="shared" si="53"/>
        <v>D+</v>
      </c>
      <c r="AU77" s="18" t="str">
        <f t="shared" si="15"/>
        <v>1.6</v>
      </c>
      <c r="AV77" s="16">
        <v>27</v>
      </c>
      <c r="AW77" s="23">
        <f t="shared" si="118"/>
        <v>36</v>
      </c>
      <c r="AX77" s="18" t="str">
        <f t="shared" si="121"/>
        <v>D+</v>
      </c>
      <c r="AY77" s="18" t="str">
        <f t="shared" si="122"/>
        <v>1.6</v>
      </c>
      <c r="AZ77" s="77">
        <v>24</v>
      </c>
      <c r="BA77" s="16">
        <f t="shared" si="95"/>
        <v>96</v>
      </c>
      <c r="BB77" s="18" t="str">
        <f t="shared" si="96"/>
        <v>A+</v>
      </c>
      <c r="BC77" s="18" t="str">
        <f t="shared" si="97"/>
        <v>4.0</v>
      </c>
      <c r="BD77" s="24">
        <f t="shared" si="98"/>
        <v>51</v>
      </c>
      <c r="BE77" s="21">
        <f t="shared" si="99"/>
        <v>51</v>
      </c>
      <c r="BF77" s="22" t="str">
        <f t="shared" si="100"/>
        <v>C+</v>
      </c>
      <c r="BG77" s="18" t="str">
        <f t="shared" si="101"/>
        <v>2.4</v>
      </c>
      <c r="BH77" s="16">
        <v>41</v>
      </c>
      <c r="BI77" s="23">
        <f t="shared" si="57"/>
        <v>54.666666666666664</v>
      </c>
      <c r="BJ77" s="18" t="str">
        <f t="shared" si="23"/>
        <v>C+</v>
      </c>
      <c r="BK77" s="18" t="str">
        <f t="shared" si="24"/>
        <v>2.4</v>
      </c>
      <c r="BL77" s="77">
        <v>25</v>
      </c>
      <c r="BM77" s="19">
        <f t="shared" si="102"/>
        <v>100</v>
      </c>
      <c r="BN77" s="18" t="str">
        <f t="shared" si="103"/>
        <v>A+</v>
      </c>
      <c r="BO77" s="18" t="str">
        <f t="shared" si="104"/>
        <v>4.0</v>
      </c>
      <c r="BP77" s="21">
        <f t="shared" si="71"/>
        <v>66</v>
      </c>
      <c r="BQ77" s="21">
        <f t="shared" si="59"/>
        <v>66</v>
      </c>
      <c r="BR77" s="22" t="str">
        <f t="shared" si="60"/>
        <v>B</v>
      </c>
      <c r="BS77" s="18" t="str">
        <f t="shared" si="27"/>
        <v>2.8</v>
      </c>
      <c r="BT77" s="16">
        <v>44</v>
      </c>
      <c r="BU77" s="23">
        <f t="shared" si="127"/>
        <v>44</v>
      </c>
      <c r="BV77" s="18" t="str">
        <f t="shared" si="123"/>
        <v>C</v>
      </c>
      <c r="BW77" s="18" t="str">
        <f t="shared" si="128"/>
        <v>2.0</v>
      </c>
      <c r="BX77" s="16"/>
      <c r="BY77" s="19"/>
      <c r="BZ77" s="20"/>
      <c r="CA77" s="20"/>
      <c r="CB77" s="25">
        <f t="shared" si="134"/>
        <v>44</v>
      </c>
      <c r="CC77" s="21">
        <f t="shared" si="129"/>
        <v>44</v>
      </c>
      <c r="CD77" s="22" t="str">
        <f t="shared" si="130"/>
        <v>C</v>
      </c>
      <c r="CE77" s="18" t="str">
        <f t="shared" si="124"/>
        <v>2.0</v>
      </c>
      <c r="CF77" s="16">
        <v>21</v>
      </c>
      <c r="CG77" s="23">
        <f t="shared" si="115"/>
        <v>28.000000000000004</v>
      </c>
      <c r="CH77" s="18" t="str">
        <f t="shared" si="111"/>
        <v>D</v>
      </c>
      <c r="CI77" s="18" t="str">
        <f t="shared" si="112"/>
        <v>1.2</v>
      </c>
      <c r="CJ77" s="77">
        <v>24</v>
      </c>
      <c r="CK77" s="19">
        <f t="shared" si="105"/>
        <v>96</v>
      </c>
      <c r="CL77" s="18" t="str">
        <f t="shared" si="106"/>
        <v>A+</v>
      </c>
      <c r="CM77" s="18" t="str">
        <f t="shared" si="107"/>
        <v>4.0</v>
      </c>
      <c r="CN77" s="21">
        <f t="shared" si="135"/>
        <v>45</v>
      </c>
      <c r="CO77" s="21">
        <f t="shared" si="131"/>
        <v>45</v>
      </c>
      <c r="CP77" s="22" t="str">
        <f t="shared" si="132"/>
        <v>C</v>
      </c>
      <c r="CQ77" s="18" t="str">
        <f t="shared" si="125"/>
        <v>2.0</v>
      </c>
      <c r="CR77" s="26">
        <f t="shared" si="109"/>
        <v>370</v>
      </c>
      <c r="CS77" s="26">
        <f t="shared" si="133"/>
        <v>46.25</v>
      </c>
      <c r="CT77" s="27" t="str">
        <f t="shared" si="126"/>
        <v>C</v>
      </c>
      <c r="CU77" s="28">
        <f t="shared" si="110"/>
        <v>2.0500000000000003</v>
      </c>
      <c r="CV77" s="1"/>
      <c r="CW77" s="1"/>
      <c r="CX77" s="1"/>
      <c r="CY77" s="1"/>
      <c r="DD77" s="1"/>
      <c r="DE77" s="1"/>
      <c r="DF77" s="1"/>
      <c r="DG77" s="1"/>
    </row>
    <row r="78" spans="1:111" ht="15.75" x14ac:dyDescent="0.25">
      <c r="A78" s="13">
        <v>70</v>
      </c>
      <c r="B78" s="68">
        <v>751704070</v>
      </c>
      <c r="C78" s="30" t="s">
        <v>315</v>
      </c>
      <c r="D78" s="30" t="s">
        <v>316</v>
      </c>
      <c r="E78" s="30" t="s">
        <v>317</v>
      </c>
      <c r="F78" s="31" t="s">
        <v>318</v>
      </c>
      <c r="G78" s="30"/>
      <c r="H78" s="16">
        <v>38</v>
      </c>
      <c r="I78" s="17">
        <f t="shared" si="40"/>
        <v>50.666666666666671</v>
      </c>
      <c r="J78" s="18" t="str">
        <f t="shared" si="119"/>
        <v>C+</v>
      </c>
      <c r="K78" s="18" t="str">
        <f t="shared" si="1"/>
        <v>2.4</v>
      </c>
      <c r="L78" s="77">
        <v>24</v>
      </c>
      <c r="M78" s="16">
        <f t="shared" si="83"/>
        <v>96</v>
      </c>
      <c r="N78" s="18" t="str">
        <f t="shared" si="84"/>
        <v>A+</v>
      </c>
      <c r="O78" s="18" t="str">
        <f t="shared" si="85"/>
        <v>4.0</v>
      </c>
      <c r="P78" s="21">
        <f t="shared" si="86"/>
        <v>62</v>
      </c>
      <c r="Q78" s="21">
        <f t="shared" si="87"/>
        <v>62</v>
      </c>
      <c r="R78" s="22" t="str">
        <f t="shared" si="88"/>
        <v>B</v>
      </c>
      <c r="S78" s="18" t="str">
        <f t="shared" si="120"/>
        <v>2.8</v>
      </c>
      <c r="T78" s="16">
        <v>19</v>
      </c>
      <c r="U78" s="23">
        <f t="shared" si="44"/>
        <v>25.333333333333336</v>
      </c>
      <c r="V78" s="18" t="str">
        <f t="shared" si="5"/>
        <v>D</v>
      </c>
      <c r="W78" s="18" t="str">
        <f t="shared" si="6"/>
        <v>1.2</v>
      </c>
      <c r="X78" s="77">
        <v>25</v>
      </c>
      <c r="Y78" s="16">
        <f t="shared" si="89"/>
        <v>100</v>
      </c>
      <c r="Z78" s="18" t="str">
        <f t="shared" si="90"/>
        <v>A+</v>
      </c>
      <c r="AA78" s="18" t="str">
        <f t="shared" si="91"/>
        <v>4.0</v>
      </c>
      <c r="AB78" s="21">
        <f t="shared" si="69"/>
        <v>44</v>
      </c>
      <c r="AC78" s="21">
        <f t="shared" si="46"/>
        <v>44</v>
      </c>
      <c r="AD78" s="22" t="str">
        <f t="shared" si="47"/>
        <v>C</v>
      </c>
      <c r="AE78" s="18" t="str">
        <f t="shared" si="9"/>
        <v>2.0</v>
      </c>
      <c r="AF78" s="16">
        <v>12</v>
      </c>
      <c r="AG78" s="16">
        <f t="shared" si="48"/>
        <v>12</v>
      </c>
      <c r="AH78" s="22" t="str">
        <f t="shared" si="49"/>
        <v>E</v>
      </c>
      <c r="AI78" s="18" t="str">
        <f t="shared" si="10"/>
        <v>0.8</v>
      </c>
      <c r="AJ78" s="16">
        <v>25</v>
      </c>
      <c r="AK78" s="23">
        <f t="shared" si="50"/>
        <v>33.333333333333329</v>
      </c>
      <c r="AL78" s="18" t="str">
        <f t="shared" si="11"/>
        <v>D+</v>
      </c>
      <c r="AM78" s="18" t="str">
        <f t="shared" si="12"/>
        <v>1.6</v>
      </c>
      <c r="AN78" s="83">
        <v>24</v>
      </c>
      <c r="AO78" s="16">
        <f t="shared" si="92"/>
        <v>96</v>
      </c>
      <c r="AP78" s="18" t="str">
        <f t="shared" si="93"/>
        <v>A+</v>
      </c>
      <c r="AQ78" s="18" t="str">
        <f t="shared" si="94"/>
        <v>4.0</v>
      </c>
      <c r="AR78" s="21">
        <f t="shared" si="70"/>
        <v>49</v>
      </c>
      <c r="AS78" s="21">
        <f t="shared" si="52"/>
        <v>49</v>
      </c>
      <c r="AT78" s="22" t="str">
        <f t="shared" si="53"/>
        <v>C</v>
      </c>
      <c r="AU78" s="18" t="str">
        <f t="shared" si="15"/>
        <v>2.0</v>
      </c>
      <c r="AV78" s="16">
        <v>26</v>
      </c>
      <c r="AW78" s="23">
        <f t="shared" si="118"/>
        <v>34.666666666666671</v>
      </c>
      <c r="AX78" s="18" t="str">
        <f t="shared" si="121"/>
        <v>D+</v>
      </c>
      <c r="AY78" s="18" t="str">
        <f t="shared" si="122"/>
        <v>1.6</v>
      </c>
      <c r="AZ78" s="77">
        <v>24</v>
      </c>
      <c r="BA78" s="16">
        <f t="shared" si="95"/>
        <v>96</v>
      </c>
      <c r="BB78" s="18" t="str">
        <f t="shared" si="96"/>
        <v>A+</v>
      </c>
      <c r="BC78" s="18" t="str">
        <f t="shared" si="97"/>
        <v>4.0</v>
      </c>
      <c r="BD78" s="24">
        <f t="shared" si="98"/>
        <v>50</v>
      </c>
      <c r="BE78" s="21">
        <f t="shared" si="99"/>
        <v>50</v>
      </c>
      <c r="BF78" s="22" t="str">
        <f t="shared" si="100"/>
        <v>C+</v>
      </c>
      <c r="BG78" s="18" t="str">
        <f t="shared" si="101"/>
        <v>2.4</v>
      </c>
      <c r="BH78" s="16">
        <v>39</v>
      </c>
      <c r="BI78" s="23">
        <f t="shared" si="57"/>
        <v>52</v>
      </c>
      <c r="BJ78" s="18" t="str">
        <f t="shared" si="23"/>
        <v>C+</v>
      </c>
      <c r="BK78" s="18" t="str">
        <f t="shared" si="24"/>
        <v>2.4</v>
      </c>
      <c r="BL78" s="77">
        <v>25</v>
      </c>
      <c r="BM78" s="19">
        <f t="shared" si="102"/>
        <v>100</v>
      </c>
      <c r="BN78" s="18" t="str">
        <f t="shared" si="103"/>
        <v>A+</v>
      </c>
      <c r="BO78" s="18" t="str">
        <f t="shared" si="104"/>
        <v>4.0</v>
      </c>
      <c r="BP78" s="21">
        <f t="shared" si="71"/>
        <v>64</v>
      </c>
      <c r="BQ78" s="21">
        <f t="shared" si="59"/>
        <v>64</v>
      </c>
      <c r="BR78" s="22" t="str">
        <f t="shared" si="60"/>
        <v>B</v>
      </c>
      <c r="BS78" s="18" t="str">
        <f t="shared" si="27"/>
        <v>2.8</v>
      </c>
      <c r="BT78" s="16">
        <v>48</v>
      </c>
      <c r="BU78" s="23">
        <f t="shared" si="127"/>
        <v>48</v>
      </c>
      <c r="BV78" s="18" t="str">
        <f t="shared" si="123"/>
        <v>C</v>
      </c>
      <c r="BW78" s="18" t="str">
        <f t="shared" si="128"/>
        <v>2.0</v>
      </c>
      <c r="BX78" s="16"/>
      <c r="BY78" s="19"/>
      <c r="BZ78" s="20"/>
      <c r="CA78" s="20"/>
      <c r="CB78" s="25">
        <f t="shared" si="134"/>
        <v>48</v>
      </c>
      <c r="CC78" s="21">
        <f t="shared" si="129"/>
        <v>48</v>
      </c>
      <c r="CD78" s="22" t="str">
        <f t="shared" si="130"/>
        <v>C</v>
      </c>
      <c r="CE78" s="18" t="str">
        <f t="shared" si="124"/>
        <v>2.0</v>
      </c>
      <c r="CF78" s="16">
        <v>16</v>
      </c>
      <c r="CG78" s="23">
        <f>CF78/50*100</f>
        <v>32</v>
      </c>
      <c r="CH78" s="18" t="str">
        <f t="shared" si="111"/>
        <v>D+</v>
      </c>
      <c r="CI78" s="18" t="str">
        <f t="shared" si="112"/>
        <v>1.6</v>
      </c>
      <c r="CJ78" s="77">
        <v>46</v>
      </c>
      <c r="CK78" s="19">
        <f>CJ78/50*100</f>
        <v>92</v>
      </c>
      <c r="CL78" s="18" t="str">
        <f t="shared" si="106"/>
        <v>A+</v>
      </c>
      <c r="CM78" s="18" t="str">
        <f t="shared" si="107"/>
        <v>4.0</v>
      </c>
      <c r="CN78" s="21">
        <f t="shared" si="135"/>
        <v>62</v>
      </c>
      <c r="CO78" s="21">
        <f t="shared" si="131"/>
        <v>62</v>
      </c>
      <c r="CP78" s="22" t="str">
        <f t="shared" si="132"/>
        <v>B</v>
      </c>
      <c r="CQ78" s="18" t="str">
        <f t="shared" si="125"/>
        <v>2.8</v>
      </c>
      <c r="CR78" s="26">
        <f t="shared" si="109"/>
        <v>391</v>
      </c>
      <c r="CS78" s="26">
        <f t="shared" si="133"/>
        <v>48.875</v>
      </c>
      <c r="CT78" s="27" t="str">
        <f t="shared" si="126"/>
        <v>C</v>
      </c>
      <c r="CU78" s="28">
        <f t="shared" si="110"/>
        <v>2.2000000000000002</v>
      </c>
      <c r="CV78" s="1"/>
      <c r="CW78" s="1"/>
      <c r="CX78" s="1"/>
      <c r="CY78" s="1"/>
      <c r="DD78" s="1"/>
      <c r="DE78" s="1"/>
      <c r="DF78" s="1"/>
      <c r="DG78" s="1"/>
    </row>
    <row r="79" spans="1:111" ht="15.75" x14ac:dyDescent="0.25">
      <c r="A79" s="29">
        <v>71</v>
      </c>
      <c r="B79" s="68">
        <v>751704071</v>
      </c>
      <c r="C79" s="30" t="s">
        <v>319</v>
      </c>
      <c r="D79" s="30" t="s">
        <v>151</v>
      </c>
      <c r="E79" s="30" t="s">
        <v>152</v>
      </c>
      <c r="F79" s="31" t="s">
        <v>320</v>
      </c>
      <c r="G79" s="30"/>
      <c r="H79" s="16">
        <v>53</v>
      </c>
      <c r="I79" s="17">
        <f t="shared" si="40"/>
        <v>70.666666666666671</v>
      </c>
      <c r="J79" s="18" t="str">
        <f t="shared" si="119"/>
        <v>B+</v>
      </c>
      <c r="K79" s="18" t="str">
        <f t="shared" si="1"/>
        <v>3.2</v>
      </c>
      <c r="L79" s="77">
        <v>23</v>
      </c>
      <c r="M79" s="16">
        <f t="shared" si="83"/>
        <v>92</v>
      </c>
      <c r="N79" s="18" t="str">
        <f t="shared" si="84"/>
        <v>A+</v>
      </c>
      <c r="O79" s="18" t="str">
        <f t="shared" si="85"/>
        <v>4.0</v>
      </c>
      <c r="P79" s="21">
        <f t="shared" si="86"/>
        <v>76</v>
      </c>
      <c r="Q79" s="21">
        <f t="shared" si="87"/>
        <v>76</v>
      </c>
      <c r="R79" s="22" t="str">
        <f t="shared" si="88"/>
        <v>B+</v>
      </c>
      <c r="S79" s="18" t="str">
        <f t="shared" si="120"/>
        <v>3.2</v>
      </c>
      <c r="T79" s="16">
        <v>21</v>
      </c>
      <c r="U79" s="23">
        <f t="shared" si="44"/>
        <v>28.000000000000004</v>
      </c>
      <c r="V79" s="18" t="str">
        <f t="shared" si="5"/>
        <v>D</v>
      </c>
      <c r="W79" s="18" t="str">
        <f t="shared" si="6"/>
        <v>1.2</v>
      </c>
      <c r="X79" s="77">
        <v>25</v>
      </c>
      <c r="Y79" s="16">
        <f t="shared" si="89"/>
        <v>100</v>
      </c>
      <c r="Z79" s="18" t="str">
        <f t="shared" si="90"/>
        <v>A+</v>
      </c>
      <c r="AA79" s="18" t="str">
        <f t="shared" si="91"/>
        <v>4.0</v>
      </c>
      <c r="AB79" s="21">
        <f t="shared" si="69"/>
        <v>46</v>
      </c>
      <c r="AC79" s="21">
        <f t="shared" si="46"/>
        <v>46</v>
      </c>
      <c r="AD79" s="22" t="str">
        <f t="shared" si="47"/>
        <v>C</v>
      </c>
      <c r="AE79" s="18" t="str">
        <f t="shared" si="9"/>
        <v>2.0</v>
      </c>
      <c r="AF79" s="16">
        <v>12</v>
      </c>
      <c r="AG79" s="16">
        <f t="shared" si="48"/>
        <v>12</v>
      </c>
      <c r="AH79" s="22" t="str">
        <f t="shared" si="49"/>
        <v>E</v>
      </c>
      <c r="AI79" s="18" t="str">
        <f t="shared" si="10"/>
        <v>0.8</v>
      </c>
      <c r="AJ79" s="16">
        <v>25</v>
      </c>
      <c r="AK79" s="23">
        <f t="shared" si="50"/>
        <v>33.333333333333329</v>
      </c>
      <c r="AL79" s="18" t="str">
        <f t="shared" si="11"/>
        <v>D+</v>
      </c>
      <c r="AM79" s="18" t="str">
        <f t="shared" si="12"/>
        <v>1.6</v>
      </c>
      <c r="AN79" s="82">
        <v>24</v>
      </c>
      <c r="AO79" s="16">
        <f t="shared" si="92"/>
        <v>96</v>
      </c>
      <c r="AP79" s="18" t="str">
        <f t="shared" si="93"/>
        <v>A+</v>
      </c>
      <c r="AQ79" s="18" t="str">
        <f t="shared" si="94"/>
        <v>4.0</v>
      </c>
      <c r="AR79" s="21">
        <f t="shared" si="70"/>
        <v>49</v>
      </c>
      <c r="AS79" s="21">
        <f t="shared" si="52"/>
        <v>49</v>
      </c>
      <c r="AT79" s="22" t="str">
        <f t="shared" si="53"/>
        <v>C</v>
      </c>
      <c r="AU79" s="18" t="str">
        <f t="shared" si="15"/>
        <v>2.0</v>
      </c>
      <c r="AV79" s="16">
        <v>32</v>
      </c>
      <c r="AW79" s="23">
        <f t="shared" si="118"/>
        <v>42.666666666666671</v>
      </c>
      <c r="AX79" s="18" t="str">
        <f t="shared" si="121"/>
        <v>C</v>
      </c>
      <c r="AY79" s="18" t="str">
        <f t="shared" si="122"/>
        <v>2.0</v>
      </c>
      <c r="AZ79" s="77">
        <v>24</v>
      </c>
      <c r="BA79" s="16">
        <f t="shared" si="95"/>
        <v>96</v>
      </c>
      <c r="BB79" s="18" t="str">
        <f t="shared" si="96"/>
        <v>A+</v>
      </c>
      <c r="BC79" s="18" t="str">
        <f t="shared" si="97"/>
        <v>4.0</v>
      </c>
      <c r="BD79" s="24">
        <f t="shared" si="98"/>
        <v>56</v>
      </c>
      <c r="BE79" s="21">
        <f t="shared" si="99"/>
        <v>56.000000000000007</v>
      </c>
      <c r="BF79" s="22" t="str">
        <f t="shared" si="100"/>
        <v>C+</v>
      </c>
      <c r="BG79" s="18" t="str">
        <f t="shared" si="101"/>
        <v>2.4</v>
      </c>
      <c r="BH79" s="16">
        <v>46</v>
      </c>
      <c r="BI79" s="23">
        <f t="shared" si="57"/>
        <v>61.333333333333329</v>
      </c>
      <c r="BJ79" s="18" t="str">
        <f t="shared" si="23"/>
        <v>B</v>
      </c>
      <c r="BK79" s="18" t="str">
        <f t="shared" si="24"/>
        <v>2.8</v>
      </c>
      <c r="BL79" s="77">
        <v>25</v>
      </c>
      <c r="BM79" s="19">
        <f t="shared" si="102"/>
        <v>100</v>
      </c>
      <c r="BN79" s="18" t="str">
        <f t="shared" si="103"/>
        <v>A+</v>
      </c>
      <c r="BO79" s="18" t="str">
        <f t="shared" si="104"/>
        <v>4.0</v>
      </c>
      <c r="BP79" s="21">
        <f t="shared" si="71"/>
        <v>71</v>
      </c>
      <c r="BQ79" s="21">
        <f t="shared" si="59"/>
        <v>71</v>
      </c>
      <c r="BR79" s="22" t="str">
        <f t="shared" si="60"/>
        <v>B+</v>
      </c>
      <c r="BS79" s="18" t="str">
        <f t="shared" si="27"/>
        <v>3.2</v>
      </c>
      <c r="BT79" s="16">
        <v>54</v>
      </c>
      <c r="BU79" s="23">
        <f t="shared" si="127"/>
        <v>54</v>
      </c>
      <c r="BV79" s="18" t="str">
        <f t="shared" si="123"/>
        <v>C+</v>
      </c>
      <c r="BW79" s="18" t="str">
        <f t="shared" si="128"/>
        <v>2.4</v>
      </c>
      <c r="BX79" s="16"/>
      <c r="BY79" s="19"/>
      <c r="BZ79" s="20"/>
      <c r="CA79" s="20"/>
      <c r="CB79" s="25">
        <f t="shared" si="134"/>
        <v>54</v>
      </c>
      <c r="CC79" s="21">
        <f t="shared" si="129"/>
        <v>54</v>
      </c>
      <c r="CD79" s="22" t="str">
        <f t="shared" si="130"/>
        <v>C+</v>
      </c>
      <c r="CE79" s="18" t="str">
        <f t="shared" si="124"/>
        <v>2.4</v>
      </c>
      <c r="CF79" s="16">
        <v>35</v>
      </c>
      <c r="CG79" s="23">
        <f t="shared" si="115"/>
        <v>46.666666666666664</v>
      </c>
      <c r="CH79" s="18" t="str">
        <f t="shared" si="111"/>
        <v>C</v>
      </c>
      <c r="CI79" s="18" t="str">
        <f t="shared" si="112"/>
        <v>2.0</v>
      </c>
      <c r="CJ79" s="77">
        <v>23</v>
      </c>
      <c r="CK79" s="19">
        <f t="shared" si="105"/>
        <v>92</v>
      </c>
      <c r="CL79" s="18" t="str">
        <f t="shared" si="106"/>
        <v>A+</v>
      </c>
      <c r="CM79" s="18" t="str">
        <f t="shared" si="107"/>
        <v>4.0</v>
      </c>
      <c r="CN79" s="21">
        <f t="shared" si="135"/>
        <v>58</v>
      </c>
      <c r="CO79" s="21">
        <f t="shared" si="131"/>
        <v>57.999999999999993</v>
      </c>
      <c r="CP79" s="22" t="str">
        <f t="shared" si="132"/>
        <v>C+</v>
      </c>
      <c r="CQ79" s="18" t="str">
        <f t="shared" si="125"/>
        <v>2.4</v>
      </c>
      <c r="CR79" s="26">
        <f t="shared" si="109"/>
        <v>422</v>
      </c>
      <c r="CS79" s="26">
        <f t="shared" si="133"/>
        <v>52.75</v>
      </c>
      <c r="CT79" s="27" t="str">
        <f t="shared" si="126"/>
        <v>C+</v>
      </c>
      <c r="CU79" s="28">
        <f t="shared" si="110"/>
        <v>2.2999999999999998</v>
      </c>
      <c r="CV79" s="1"/>
      <c r="CW79" s="1"/>
      <c r="CX79" s="1"/>
      <c r="CY79" s="1"/>
      <c r="DD79" s="1"/>
      <c r="DE79" s="1"/>
      <c r="DF79" s="1"/>
      <c r="DG79" s="1"/>
    </row>
    <row r="80" spans="1:111" s="32" customFormat="1" x14ac:dyDescent="0.25">
      <c r="DG80" s="33"/>
    </row>
    <row r="81" spans="111:111" s="32" customFormat="1" x14ac:dyDescent="0.25">
      <c r="DG81" s="33"/>
    </row>
    <row r="82" spans="111:111" s="32" customFormat="1" x14ac:dyDescent="0.25">
      <c r="DG82" s="33"/>
    </row>
    <row r="83" spans="111:111" s="32" customFormat="1" x14ac:dyDescent="0.25">
      <c r="DG83" s="33"/>
    </row>
    <row r="84" spans="111:111" s="32" customFormat="1" x14ac:dyDescent="0.25">
      <c r="DG84" s="33"/>
    </row>
    <row r="85" spans="111:111" s="32" customFormat="1" x14ac:dyDescent="0.25">
      <c r="DG85" s="33"/>
    </row>
    <row r="86" spans="111:111" s="32" customFormat="1" x14ac:dyDescent="0.25">
      <c r="DG86" s="33"/>
    </row>
    <row r="87" spans="111:111" s="32" customFormat="1" x14ac:dyDescent="0.25">
      <c r="DG87" s="33"/>
    </row>
    <row r="88" spans="111:111" s="32" customFormat="1" x14ac:dyDescent="0.25">
      <c r="DG88" s="33"/>
    </row>
    <row r="89" spans="111:111" s="32" customFormat="1" x14ac:dyDescent="0.25">
      <c r="DG89" s="33"/>
    </row>
    <row r="90" spans="111:111" s="32" customFormat="1" x14ac:dyDescent="0.25">
      <c r="DG90" s="33"/>
    </row>
    <row r="91" spans="111:111" s="32" customFormat="1" x14ac:dyDescent="0.25">
      <c r="DG91" s="33"/>
    </row>
    <row r="92" spans="111:111" s="32" customFormat="1" x14ac:dyDescent="0.25">
      <c r="DG92" s="33"/>
    </row>
    <row r="93" spans="111:111" s="32" customFormat="1" x14ac:dyDescent="0.25">
      <c r="DG93" s="33"/>
    </row>
    <row r="94" spans="111:111" s="32" customFormat="1" x14ac:dyDescent="0.25">
      <c r="DG94" s="33"/>
    </row>
    <row r="95" spans="111:111" s="32" customFormat="1" x14ac:dyDescent="0.25">
      <c r="DG95" s="33"/>
    </row>
    <row r="96" spans="111:111" s="32" customFormat="1" x14ac:dyDescent="0.25">
      <c r="DG96" s="33"/>
    </row>
    <row r="97" spans="111:111" s="32" customFormat="1" x14ac:dyDescent="0.25">
      <c r="DG97" s="33"/>
    </row>
    <row r="98" spans="111:111" s="32" customFormat="1" x14ac:dyDescent="0.25">
      <c r="DG98" s="33"/>
    </row>
    <row r="99" spans="111:111" s="32" customFormat="1" x14ac:dyDescent="0.25">
      <c r="DG99" s="33"/>
    </row>
    <row r="100" spans="111:111" s="32" customFormat="1" x14ac:dyDescent="0.25">
      <c r="DG100" s="33"/>
    </row>
    <row r="101" spans="111:111" s="32" customFormat="1" x14ac:dyDescent="0.25">
      <c r="DG101" s="33"/>
    </row>
    <row r="102" spans="111:111" s="32" customFormat="1" x14ac:dyDescent="0.25">
      <c r="DG102" s="33"/>
    </row>
    <row r="103" spans="111:111" s="32" customFormat="1" x14ac:dyDescent="0.25">
      <c r="DG103" s="33"/>
    </row>
    <row r="104" spans="111:111" s="32" customFormat="1" x14ac:dyDescent="0.25">
      <c r="DG104" s="33"/>
    </row>
    <row r="105" spans="111:111" s="32" customFormat="1" x14ac:dyDescent="0.25">
      <c r="DG105" s="33"/>
    </row>
    <row r="106" spans="111:111" s="32" customFormat="1" x14ac:dyDescent="0.25">
      <c r="DG106" s="33"/>
    </row>
    <row r="107" spans="111:111" s="32" customFormat="1" x14ac:dyDescent="0.25">
      <c r="DG107" s="33"/>
    </row>
    <row r="108" spans="111:111" s="32" customFormat="1" x14ac:dyDescent="0.25">
      <c r="DG108" s="33"/>
    </row>
    <row r="109" spans="111:111" s="32" customFormat="1" x14ac:dyDescent="0.25">
      <c r="DG109" s="33"/>
    </row>
    <row r="110" spans="111:111" s="32" customFormat="1" x14ac:dyDescent="0.25">
      <c r="DG110" s="33"/>
    </row>
    <row r="111" spans="111:111" s="32" customFormat="1" x14ac:dyDescent="0.25">
      <c r="DG111" s="33"/>
    </row>
    <row r="112" spans="111:111" s="32" customFormat="1" x14ac:dyDescent="0.25">
      <c r="DG112" s="33"/>
    </row>
    <row r="113" spans="111:111" s="32" customFormat="1" x14ac:dyDescent="0.25">
      <c r="DG113" s="33"/>
    </row>
    <row r="114" spans="111:111" s="32" customFormat="1" x14ac:dyDescent="0.25">
      <c r="DG114" s="33"/>
    </row>
    <row r="115" spans="111:111" s="32" customFormat="1" x14ac:dyDescent="0.25">
      <c r="DG115" s="33"/>
    </row>
    <row r="116" spans="111:111" s="32" customFormat="1" x14ac:dyDescent="0.25">
      <c r="DG116" s="33"/>
    </row>
    <row r="117" spans="111:111" s="32" customFormat="1" x14ac:dyDescent="0.25">
      <c r="DG117" s="33"/>
    </row>
    <row r="118" spans="111:111" s="32" customFormat="1" x14ac:dyDescent="0.25">
      <c r="DG118" s="33"/>
    </row>
    <row r="119" spans="111:111" s="32" customFormat="1" x14ac:dyDescent="0.25">
      <c r="DG119" s="33"/>
    </row>
    <row r="120" spans="111:111" s="32" customFormat="1" x14ac:dyDescent="0.25">
      <c r="DG120" s="33"/>
    </row>
    <row r="121" spans="111:111" s="32" customFormat="1" x14ac:dyDescent="0.25">
      <c r="DG121" s="33"/>
    </row>
    <row r="122" spans="111:111" s="32" customFormat="1" x14ac:dyDescent="0.25">
      <c r="DG122" s="33"/>
    </row>
    <row r="123" spans="111:111" s="32" customFormat="1" x14ac:dyDescent="0.25">
      <c r="DG123" s="33"/>
    </row>
    <row r="124" spans="111:111" s="32" customFormat="1" x14ac:dyDescent="0.25">
      <c r="DG124" s="33"/>
    </row>
    <row r="125" spans="111:111" s="32" customFormat="1" x14ac:dyDescent="0.25">
      <c r="DG125" s="33"/>
    </row>
    <row r="126" spans="111:111" s="32" customFormat="1" x14ac:dyDescent="0.25">
      <c r="DG126" s="33"/>
    </row>
    <row r="127" spans="111:111" s="32" customFormat="1" x14ac:dyDescent="0.25">
      <c r="DG127" s="33"/>
    </row>
    <row r="128" spans="111:111" s="32" customFormat="1" x14ac:dyDescent="0.25">
      <c r="DG128" s="33"/>
    </row>
    <row r="129" spans="111:111" s="32" customFormat="1" x14ac:dyDescent="0.25">
      <c r="DG129" s="33"/>
    </row>
    <row r="130" spans="111:111" s="32" customFormat="1" x14ac:dyDescent="0.25">
      <c r="DG130" s="33"/>
    </row>
    <row r="131" spans="111:111" s="32" customFormat="1" x14ac:dyDescent="0.25">
      <c r="DG131" s="33"/>
    </row>
  </sheetData>
  <sheetProtection algorithmName="SHA-512" hashValue="hHRioGrq5p2ZxkT9m6LXD/jcnR0NfC5qH2qlDQvqQ52lzqX0RvJYRdbitQ4CebxnIEieXGAvtmLbDijn6BB5kA==" saltValue="NOK/1wCMvaeo6WcnB3XcGw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10" sqref="D10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9.7109375" style="67" customWidth="1"/>
    <col min="5" max="5" width="17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131" t="s">
        <v>24</v>
      </c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3"/>
    </row>
    <row r="3" spans="1:48" x14ac:dyDescent="0.25">
      <c r="A3" s="134" t="s">
        <v>2</v>
      </c>
      <c r="B3" s="137" t="s">
        <v>3</v>
      </c>
      <c r="C3" s="140" t="s">
        <v>4</v>
      </c>
      <c r="D3" s="140" t="s">
        <v>5</v>
      </c>
      <c r="E3" s="143" t="s">
        <v>6</v>
      </c>
      <c r="F3" s="140" t="s">
        <v>7</v>
      </c>
      <c r="G3" s="143" t="s">
        <v>8</v>
      </c>
      <c r="H3" s="129" t="s">
        <v>9</v>
      </c>
      <c r="I3" s="146"/>
      <c r="J3" s="146"/>
      <c r="K3" s="130"/>
      <c r="L3" s="124" t="s">
        <v>10</v>
      </c>
      <c r="M3" s="125"/>
      <c r="N3" s="125"/>
      <c r="O3" s="126"/>
      <c r="P3" s="129" t="s">
        <v>25</v>
      </c>
      <c r="Q3" s="130"/>
      <c r="R3" s="124" t="s">
        <v>12</v>
      </c>
      <c r="S3" s="125"/>
      <c r="T3" s="125"/>
      <c r="U3" s="126"/>
      <c r="V3" s="124" t="s">
        <v>13</v>
      </c>
      <c r="W3" s="125"/>
      <c r="X3" s="125"/>
      <c r="Y3" s="126"/>
      <c r="Z3" s="124" t="s">
        <v>28</v>
      </c>
      <c r="AA3" s="125"/>
      <c r="AB3" s="125"/>
      <c r="AC3" s="126"/>
      <c r="AD3" s="124" t="s">
        <v>29</v>
      </c>
      <c r="AE3" s="125"/>
      <c r="AF3" s="125"/>
      <c r="AG3" s="126"/>
      <c r="AH3" s="124" t="s">
        <v>30</v>
      </c>
      <c r="AI3" s="125"/>
      <c r="AJ3" s="125"/>
      <c r="AK3" s="126"/>
      <c r="AL3" s="147"/>
      <c r="AM3" s="73"/>
      <c r="AN3" s="1"/>
      <c r="AQ3" s="1"/>
    </row>
    <row r="4" spans="1:48" x14ac:dyDescent="0.25">
      <c r="A4" s="135"/>
      <c r="B4" s="138"/>
      <c r="C4" s="141"/>
      <c r="D4" s="141"/>
      <c r="E4" s="144"/>
      <c r="F4" s="141"/>
      <c r="G4" s="144"/>
      <c r="H4" s="149" t="s">
        <v>26</v>
      </c>
      <c r="I4" s="150"/>
      <c r="J4" s="129" t="s">
        <v>17</v>
      </c>
      <c r="K4" s="130"/>
      <c r="L4" s="127" t="s">
        <v>26</v>
      </c>
      <c r="M4" s="128"/>
      <c r="N4" s="129" t="s">
        <v>17</v>
      </c>
      <c r="O4" s="130"/>
      <c r="P4" s="151" t="s">
        <v>17</v>
      </c>
      <c r="Q4" s="152"/>
      <c r="R4" s="127" t="s">
        <v>26</v>
      </c>
      <c r="S4" s="128"/>
      <c r="T4" s="124" t="s">
        <v>17</v>
      </c>
      <c r="U4" s="126"/>
      <c r="V4" s="127" t="s">
        <v>26</v>
      </c>
      <c r="W4" s="128"/>
      <c r="X4" s="124" t="s">
        <v>17</v>
      </c>
      <c r="Y4" s="126"/>
      <c r="Z4" s="127" t="s">
        <v>26</v>
      </c>
      <c r="AA4" s="128"/>
      <c r="AB4" s="124" t="s">
        <v>17</v>
      </c>
      <c r="AC4" s="126"/>
      <c r="AD4" s="127" t="s">
        <v>26</v>
      </c>
      <c r="AE4" s="128"/>
      <c r="AF4" s="124" t="s">
        <v>17</v>
      </c>
      <c r="AG4" s="126"/>
      <c r="AH4" s="127" t="s">
        <v>26</v>
      </c>
      <c r="AI4" s="128"/>
      <c r="AJ4" s="124" t="s">
        <v>17</v>
      </c>
      <c r="AK4" s="126"/>
      <c r="AL4" s="148"/>
      <c r="AM4" s="73"/>
      <c r="AN4" s="1"/>
      <c r="AQ4" s="1"/>
    </row>
    <row r="5" spans="1:48" ht="21" x14ac:dyDescent="0.35">
      <c r="A5" s="136"/>
      <c r="B5" s="139"/>
      <c r="C5" s="142"/>
      <c r="D5" s="142"/>
      <c r="E5" s="145"/>
      <c r="F5" s="142"/>
      <c r="G5" s="145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46</v>
      </c>
      <c r="AN5" s="69" t="s">
        <v>34</v>
      </c>
      <c r="AO5" s="70" t="s">
        <v>35</v>
      </c>
      <c r="AP5" s="70" t="s">
        <v>36</v>
      </c>
      <c r="AQ5" s="70" t="s">
        <v>37</v>
      </c>
      <c r="AR5" s="70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AARATI SASHAILI</v>
      </c>
      <c r="D6" s="56" t="str">
        <f>'9-10'!D9</f>
        <v>UDDHAV RASHAILI</v>
      </c>
      <c r="E6" s="56" t="str">
        <f>'9-10'!E9</f>
        <v>DEVMAYA RASHAILI</v>
      </c>
      <c r="F6" s="56" t="str">
        <f>'9-10'!F9</f>
        <v>2058-03-10</v>
      </c>
      <c r="G6" s="56">
        <f>'9-10'!G9</f>
        <v>0</v>
      </c>
      <c r="H6" s="57" t="str">
        <f>'9-10'!J9</f>
        <v>C+</v>
      </c>
      <c r="I6" s="58" t="str">
        <f>'9-10'!N9</f>
        <v>A+</v>
      </c>
      <c r="J6" s="59" t="str">
        <f>'9-10'!R9</f>
        <v>B</v>
      </c>
      <c r="K6" s="59" t="str">
        <f>'9-10'!S9</f>
        <v>2.8</v>
      </c>
      <c r="L6" s="60" t="str">
        <f>'9-10'!V9</f>
        <v>D</v>
      </c>
      <c r="M6" s="61" t="str">
        <f>'9-10'!Z9</f>
        <v>A+</v>
      </c>
      <c r="N6" s="59" t="str">
        <f>'9-10'!AD9</f>
        <v>C</v>
      </c>
      <c r="O6" s="59" t="str">
        <f>'9-10'!AE9</f>
        <v>2.0</v>
      </c>
      <c r="P6" s="62" t="str">
        <f>'9-10'!AH9</f>
        <v>E</v>
      </c>
      <c r="Q6" s="62" t="str">
        <f>'9-10'!AI9</f>
        <v>0.8</v>
      </c>
      <c r="R6" s="60" t="str">
        <f>'9-10'!AL9</f>
        <v>C+</v>
      </c>
      <c r="S6" s="58" t="str">
        <f>'9-10'!AP9</f>
        <v>A+</v>
      </c>
      <c r="T6" s="63" t="str">
        <f>'9-10'!AT9</f>
        <v>B</v>
      </c>
      <c r="U6" s="63" t="str">
        <f>'9-10'!AU9</f>
        <v>2.8</v>
      </c>
      <c r="V6" s="60" t="str">
        <f>'9-10'!AX9</f>
        <v>D+</v>
      </c>
      <c r="W6" s="58" t="str">
        <f>'9-10'!BB9</f>
        <v>A+</v>
      </c>
      <c r="X6" s="63" t="str">
        <f>'9-10'!BF9</f>
        <v>C+</v>
      </c>
      <c r="Y6" s="63" t="str">
        <f>'9-10'!BG9</f>
        <v>2.4</v>
      </c>
      <c r="Z6" s="60" t="str">
        <f>'9-10'!BJ9</f>
        <v>C+</v>
      </c>
      <c r="AA6" s="58" t="str">
        <f>'9-10'!BN9</f>
        <v>A+</v>
      </c>
      <c r="AB6" s="63" t="str">
        <f>'9-10'!BR9</f>
        <v>B</v>
      </c>
      <c r="AC6" s="63" t="str">
        <f>'9-10'!BS9</f>
        <v>2.8</v>
      </c>
      <c r="AD6" s="60" t="str">
        <f>'9-10'!BV9</f>
        <v>C</v>
      </c>
      <c r="AE6" s="58" t="str">
        <f>'9-10'!BZ9</f>
        <v>-</v>
      </c>
      <c r="AF6" s="63" t="str">
        <f>'9-10'!CD9</f>
        <v>C</v>
      </c>
      <c r="AG6" s="63" t="str">
        <f>'9-10'!CE9</f>
        <v>2.0</v>
      </c>
      <c r="AH6" s="60" t="str">
        <f>'9-10'!CH9</f>
        <v>C</v>
      </c>
      <c r="AI6" s="58" t="str">
        <f>'9-10'!CL9</f>
        <v>A+</v>
      </c>
      <c r="AJ6" s="63" t="str">
        <f>'9-10'!CP9</f>
        <v>C+</v>
      </c>
      <c r="AK6" s="63" t="str">
        <f>'9-10'!CQ9</f>
        <v>2.4</v>
      </c>
      <c r="AL6" s="64">
        <f>(K6*4+O6*4+Q6*4+U6*4+Y6*4+AC6*4+AG6*4+AK6*4)/32</f>
        <v>2.2499999999999996</v>
      </c>
      <c r="AM6" s="75">
        <f t="shared" ref="AM6:AM35" si="0">RANK(AL6,$AL$6:$AL$35)</f>
        <v>27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43</v>
      </c>
      <c r="AT6" s="72" t="s">
        <v>43</v>
      </c>
      <c r="AU6" s="72" t="s">
        <v>43</v>
      </c>
      <c r="AV6" s="72" t="s">
        <v>43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ABISHEK BUDHATHOKI</v>
      </c>
      <c r="D7" s="56" t="str">
        <f>'9-10'!D10</f>
        <v>PUSHKAR BUDHATHOKI</v>
      </c>
      <c r="E7" s="56" t="str">
        <f>'9-10'!E10</f>
        <v>SHANTA BUDHATHOKI</v>
      </c>
      <c r="F7" s="56" t="str">
        <f>'9-10'!F10</f>
        <v>2058-09-27</v>
      </c>
      <c r="G7" s="56">
        <f>'9-10'!G10</f>
        <v>0</v>
      </c>
      <c r="H7" s="57" t="str">
        <f>'9-10'!J10</f>
        <v>B</v>
      </c>
      <c r="I7" s="58" t="str">
        <f>'9-10'!N10</f>
        <v>A+</v>
      </c>
      <c r="J7" s="59" t="str">
        <f>'9-10'!R10</f>
        <v>B</v>
      </c>
      <c r="K7" s="59" t="str">
        <f>'9-10'!S10</f>
        <v>2.8</v>
      </c>
      <c r="L7" s="60" t="str">
        <f>'9-10'!V10</f>
        <v>B</v>
      </c>
      <c r="M7" s="61" t="str">
        <f>'9-10'!Z10</f>
        <v>A+</v>
      </c>
      <c r="N7" s="59" t="str">
        <f>'9-10'!AD10</f>
        <v>B+</v>
      </c>
      <c r="O7" s="59" t="str">
        <f>'9-10'!AE10</f>
        <v>3.2</v>
      </c>
      <c r="P7" s="62" t="str">
        <f>'9-10'!AH10</f>
        <v>C+</v>
      </c>
      <c r="Q7" s="62" t="str">
        <f>'9-10'!AI10</f>
        <v>2.4</v>
      </c>
      <c r="R7" s="60" t="str">
        <f>'9-10'!AL10</f>
        <v>C+</v>
      </c>
      <c r="S7" s="58" t="str">
        <f>'9-10'!AP10</f>
        <v>A+</v>
      </c>
      <c r="T7" s="63" t="str">
        <f>'9-10'!AT10</f>
        <v>B</v>
      </c>
      <c r="U7" s="63" t="str">
        <f>'9-10'!AU10</f>
        <v>2.8</v>
      </c>
      <c r="V7" s="60" t="str">
        <f>'9-10'!AX10</f>
        <v>C</v>
      </c>
      <c r="W7" s="58" t="str">
        <f>'9-10'!BB10</f>
        <v>A+</v>
      </c>
      <c r="X7" s="63" t="str">
        <f>'9-10'!BF10</f>
        <v>C+</v>
      </c>
      <c r="Y7" s="63" t="str">
        <f>'9-10'!BG10</f>
        <v>2.4</v>
      </c>
      <c r="Z7" s="60" t="str">
        <f>'9-10'!BJ10</f>
        <v>B</v>
      </c>
      <c r="AA7" s="58" t="str">
        <f>'9-10'!BN10</f>
        <v>A+</v>
      </c>
      <c r="AB7" s="63" t="str">
        <f>'9-10'!BR10</f>
        <v>B+</v>
      </c>
      <c r="AC7" s="63" t="str">
        <f>'9-10'!BS10</f>
        <v>3.2</v>
      </c>
      <c r="AD7" s="60" t="str">
        <f>'9-10'!BV10</f>
        <v>B</v>
      </c>
      <c r="AE7" s="58" t="str">
        <f>'9-10'!BZ10</f>
        <v>-</v>
      </c>
      <c r="AF7" s="63" t="str">
        <f>'9-10'!CD10</f>
        <v>B</v>
      </c>
      <c r="AG7" s="63" t="str">
        <f>'9-10'!CE10</f>
        <v>2.8</v>
      </c>
      <c r="AH7" s="60" t="str">
        <f>'9-10'!CH10</f>
        <v>A</v>
      </c>
      <c r="AI7" s="58" t="str">
        <f>'9-10'!CL10</f>
        <v>A+</v>
      </c>
      <c r="AJ7" s="63" t="str">
        <f>'9-10'!CP10</f>
        <v>A</v>
      </c>
      <c r="AK7" s="63" t="str">
        <f>'9-10'!CQ10</f>
        <v>3.6</v>
      </c>
      <c r="AL7" s="64">
        <f t="shared" ref="AL7:AL35" si="1">(K7*4+O7*4+Q7*4+U7*4+Y7*4+AC7*4+AG7*4+AK7*4)/32</f>
        <v>2.9000000000000004</v>
      </c>
      <c r="AM7" s="75">
        <f t="shared" si="0"/>
        <v>5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44</v>
      </c>
      <c r="AT7" s="72" t="s">
        <v>44</v>
      </c>
      <c r="AU7" s="72" t="s">
        <v>45</v>
      </c>
      <c r="AV7" s="72" t="s">
        <v>45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AJITA BUDHATHOKI</v>
      </c>
      <c r="D8" s="56" t="str">
        <f>'9-10'!D11</f>
        <v>RUKUM BUDHATHOKI</v>
      </c>
      <c r="E8" s="56" t="str">
        <f>'9-10'!E11</f>
        <v>APSARA BUDHATHOKI</v>
      </c>
      <c r="F8" s="56" t="str">
        <f>'9-10'!F11</f>
        <v>2060-03-24</v>
      </c>
      <c r="G8" s="56">
        <f>'9-10'!G11</f>
        <v>0</v>
      </c>
      <c r="H8" s="57" t="str">
        <f>'9-10'!J11</f>
        <v>D+</v>
      </c>
      <c r="I8" s="58" t="str">
        <f>'9-10'!N11</f>
        <v>A</v>
      </c>
      <c r="J8" s="59" t="str">
        <f>'9-10'!R11</f>
        <v>C</v>
      </c>
      <c r="K8" s="59" t="str">
        <f>'9-10'!S11</f>
        <v>2.0</v>
      </c>
      <c r="L8" s="60" t="str">
        <f>'9-10'!V11</f>
        <v>D</v>
      </c>
      <c r="M8" s="61" t="str">
        <f>'9-10'!Z11</f>
        <v>A+</v>
      </c>
      <c r="N8" s="59" t="str">
        <f>'9-10'!AD11</f>
        <v>C</v>
      </c>
      <c r="O8" s="59" t="str">
        <f>'9-10'!AE11</f>
        <v>2.0</v>
      </c>
      <c r="P8" s="62" t="str">
        <f>'9-10'!AH11</f>
        <v>D</v>
      </c>
      <c r="Q8" s="62" t="str">
        <f>'9-10'!AI11</f>
        <v>1.2</v>
      </c>
      <c r="R8" s="60" t="str">
        <f>'9-10'!AL11</f>
        <v>C</v>
      </c>
      <c r="S8" s="58" t="str">
        <f>'9-10'!AP11</f>
        <v>A+</v>
      </c>
      <c r="T8" s="63" t="str">
        <f>'9-10'!AT11</f>
        <v>C+</v>
      </c>
      <c r="U8" s="63" t="str">
        <f>'9-10'!AU11</f>
        <v>2.4</v>
      </c>
      <c r="V8" s="60" t="str">
        <f>'9-10'!AX11</f>
        <v>C</v>
      </c>
      <c r="W8" s="58" t="str">
        <f>'9-10'!BB11</f>
        <v>A+</v>
      </c>
      <c r="X8" s="63" t="str">
        <f>'9-10'!BF11</f>
        <v>C+</v>
      </c>
      <c r="Y8" s="63" t="str">
        <f>'9-10'!BG11</f>
        <v>2.4</v>
      </c>
      <c r="Z8" s="60" t="str">
        <f>'9-10'!BJ11</f>
        <v>C+</v>
      </c>
      <c r="AA8" s="58" t="str">
        <f>'9-10'!BN11</f>
        <v>A+</v>
      </c>
      <c r="AB8" s="63" t="str">
        <f>'9-10'!BR11</f>
        <v>B</v>
      </c>
      <c r="AC8" s="63" t="str">
        <f>'9-10'!BS11</f>
        <v>2.8</v>
      </c>
      <c r="AD8" s="60" t="str">
        <f>'9-10'!BV11</f>
        <v>B</v>
      </c>
      <c r="AE8" s="58" t="str">
        <f>'9-10'!BZ11</f>
        <v>-</v>
      </c>
      <c r="AF8" s="63" t="str">
        <f>'9-10'!CD11</f>
        <v>B</v>
      </c>
      <c r="AG8" s="63" t="str">
        <f>'9-10'!CE11</f>
        <v>2.8</v>
      </c>
      <c r="AH8" s="60" t="str">
        <f>'9-10'!CH11</f>
        <v>C+</v>
      </c>
      <c r="AI8" s="58" t="str">
        <f>'9-10'!CL11</f>
        <v>A+</v>
      </c>
      <c r="AJ8" s="63" t="str">
        <f>'9-10'!CP11</f>
        <v>B</v>
      </c>
      <c r="AK8" s="63" t="str">
        <f>'9-10'!CQ11</f>
        <v>2.8</v>
      </c>
      <c r="AL8" s="64">
        <f t="shared" si="1"/>
        <v>2.3000000000000003</v>
      </c>
      <c r="AM8" s="75">
        <f t="shared" si="0"/>
        <v>23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45</v>
      </c>
      <c r="AT8" s="72" t="s">
        <v>44</v>
      </c>
      <c r="AU8" s="72" t="s">
        <v>45</v>
      </c>
      <c r="AV8" s="72" t="s">
        <v>43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ANJITA LAKAI</v>
      </c>
      <c r="D9" s="56" t="str">
        <f>'9-10'!D12</f>
        <v>DAMBAR BDR LAKAI</v>
      </c>
      <c r="E9" s="56" t="str">
        <f>'9-10'!E12</f>
        <v>PURNA KUMARI LAKAI</v>
      </c>
      <c r="F9" s="56" t="str">
        <f>'9-10'!F12</f>
        <v>2059-07-05</v>
      </c>
      <c r="G9" s="56">
        <f>'9-10'!G12</f>
        <v>0</v>
      </c>
      <c r="H9" s="57" t="str">
        <f>'9-10'!J12</f>
        <v>D+</v>
      </c>
      <c r="I9" s="58" t="str">
        <f>'9-10'!N12</f>
        <v>A+</v>
      </c>
      <c r="J9" s="59" t="str">
        <f>'9-10'!R12</f>
        <v>C+</v>
      </c>
      <c r="K9" s="59" t="str">
        <f>'9-10'!S12</f>
        <v>2.4</v>
      </c>
      <c r="L9" s="60" t="str">
        <f>'9-10'!V12</f>
        <v>D+</v>
      </c>
      <c r="M9" s="61" t="str">
        <f>'9-10'!Z12</f>
        <v>A+</v>
      </c>
      <c r="N9" s="59" t="str">
        <f>'9-10'!AD12</f>
        <v>C</v>
      </c>
      <c r="O9" s="59" t="str">
        <f>'9-10'!AE12</f>
        <v>2.0</v>
      </c>
      <c r="P9" s="62" t="str">
        <f>'9-10'!AH12</f>
        <v>E</v>
      </c>
      <c r="Q9" s="62" t="str">
        <f>'9-10'!AI12</f>
        <v>0.8</v>
      </c>
      <c r="R9" s="60" t="str">
        <f>'9-10'!AL12</f>
        <v>C+</v>
      </c>
      <c r="S9" s="58" t="str">
        <f>'9-10'!AP12</f>
        <v>A+</v>
      </c>
      <c r="T9" s="63" t="str">
        <f>'9-10'!AT12</f>
        <v>B</v>
      </c>
      <c r="U9" s="63" t="str">
        <f>'9-10'!AU12</f>
        <v>2.8</v>
      </c>
      <c r="V9" s="60" t="str">
        <f>'9-10'!AX12</f>
        <v>C</v>
      </c>
      <c r="W9" s="58" t="str">
        <f>'9-10'!BB12</f>
        <v>A+</v>
      </c>
      <c r="X9" s="63" t="str">
        <f>'9-10'!BF12</f>
        <v>C+</v>
      </c>
      <c r="Y9" s="63" t="str">
        <f>'9-10'!BG12</f>
        <v>2.4</v>
      </c>
      <c r="Z9" s="60" t="str">
        <f>'9-10'!BJ12</f>
        <v>C+</v>
      </c>
      <c r="AA9" s="58" t="str">
        <f>'9-10'!BN12</f>
        <v>A+</v>
      </c>
      <c r="AB9" s="63" t="str">
        <f>'9-10'!BR12</f>
        <v>B</v>
      </c>
      <c r="AC9" s="63" t="str">
        <f>'9-10'!BS12</f>
        <v>2.8</v>
      </c>
      <c r="AD9" s="60" t="str">
        <f>'9-10'!BV12</f>
        <v>D+</v>
      </c>
      <c r="AE9" s="58" t="str">
        <f>'9-10'!BZ12</f>
        <v>-</v>
      </c>
      <c r="AF9" s="63" t="str">
        <f>'9-10'!CD12</f>
        <v>D+</v>
      </c>
      <c r="AG9" s="63" t="str">
        <f>'9-10'!CE12</f>
        <v>1.6</v>
      </c>
      <c r="AH9" s="60" t="str">
        <f>'9-10'!CH12</f>
        <v>B</v>
      </c>
      <c r="AI9" s="58" t="str">
        <f>'9-10'!CL12</f>
        <v>A+</v>
      </c>
      <c r="AJ9" s="63" t="str">
        <f>'9-10'!CP12</f>
        <v>B+</v>
      </c>
      <c r="AK9" s="63" t="str">
        <f>'9-10'!CQ12</f>
        <v>3.2</v>
      </c>
      <c r="AL9" s="64">
        <f t="shared" si="1"/>
        <v>2.25</v>
      </c>
      <c r="AM9" s="75">
        <f t="shared" si="0"/>
        <v>24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45</v>
      </c>
      <c r="AT9" s="72" t="s">
        <v>45</v>
      </c>
      <c r="AU9" s="72" t="s">
        <v>45</v>
      </c>
      <c r="AV9" s="72" t="s">
        <v>43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 xml:space="preserve">ANUSHA ACHARYA </v>
      </c>
      <c r="D10" s="56" t="str">
        <f>'9-10'!D13</f>
        <v>KUMAR ACHARYA</v>
      </c>
      <c r="E10" s="56" t="str">
        <f>'9-10'!E13</f>
        <v>PABITRA ACHARYA</v>
      </c>
      <c r="F10" s="56" t="str">
        <f>'9-10'!F13</f>
        <v>2060-04-08</v>
      </c>
      <c r="G10" s="56">
        <f>'9-10'!G13</f>
        <v>0</v>
      </c>
      <c r="H10" s="57" t="str">
        <f>'9-10'!J13</f>
        <v>C+</v>
      </c>
      <c r="I10" s="58" t="str">
        <f>'9-10'!N13</f>
        <v>A+</v>
      </c>
      <c r="J10" s="59" t="str">
        <f>'9-10'!R13</f>
        <v>B</v>
      </c>
      <c r="K10" s="59" t="str">
        <f>'9-10'!S13</f>
        <v>2.8</v>
      </c>
      <c r="L10" s="60" t="str">
        <f>'9-10'!V13</f>
        <v>B</v>
      </c>
      <c r="M10" s="61" t="str">
        <f>'9-10'!Z13</f>
        <v>A+</v>
      </c>
      <c r="N10" s="59" t="str">
        <f>'9-10'!AD13</f>
        <v>B+</v>
      </c>
      <c r="O10" s="59" t="str">
        <f>'9-10'!AE13</f>
        <v>3.2</v>
      </c>
      <c r="P10" s="62" t="str">
        <f>'9-10'!AH13</f>
        <v>A</v>
      </c>
      <c r="Q10" s="62" t="str">
        <f>'9-10'!AI13</f>
        <v>3.6</v>
      </c>
      <c r="R10" s="60" t="str">
        <f>'9-10'!AL13</f>
        <v>B+</v>
      </c>
      <c r="S10" s="58" t="str">
        <f>'9-10'!AP13</f>
        <v>A+</v>
      </c>
      <c r="T10" s="63" t="str">
        <f>'9-10'!AT13</f>
        <v>B+</v>
      </c>
      <c r="U10" s="63" t="str">
        <f>'9-10'!AU13</f>
        <v>3.2</v>
      </c>
      <c r="V10" s="60" t="str">
        <f>'9-10'!AX13</f>
        <v>C</v>
      </c>
      <c r="W10" s="58" t="str">
        <f>'9-10'!BB13</f>
        <v>A+</v>
      </c>
      <c r="X10" s="63" t="str">
        <f>'9-10'!BF13</f>
        <v>C+</v>
      </c>
      <c r="Y10" s="63" t="str">
        <f>'9-10'!BG13</f>
        <v>2.4</v>
      </c>
      <c r="Z10" s="60" t="str">
        <f>'9-10'!BJ13</f>
        <v>B</v>
      </c>
      <c r="AA10" s="58" t="str">
        <f>'9-10'!BN13</f>
        <v>A+</v>
      </c>
      <c r="AB10" s="63" t="str">
        <f>'9-10'!BR13</f>
        <v>B+</v>
      </c>
      <c r="AC10" s="63" t="str">
        <f>'9-10'!BS13</f>
        <v>3.2</v>
      </c>
      <c r="AD10" s="60" t="str">
        <f>'9-10'!BV13</f>
        <v>C</v>
      </c>
      <c r="AE10" s="58" t="str">
        <f>'9-10'!BZ13</f>
        <v>-</v>
      </c>
      <c r="AF10" s="63" t="str">
        <f>'9-10'!CD13</f>
        <v>C</v>
      </c>
      <c r="AG10" s="63" t="str">
        <f>'9-10'!CE13</f>
        <v>2.0</v>
      </c>
      <c r="AH10" s="60" t="str">
        <f>'9-10'!CH13</f>
        <v>B+</v>
      </c>
      <c r="AI10" s="58" t="str">
        <f>'9-10'!CL13</f>
        <v>A+</v>
      </c>
      <c r="AJ10" s="63" t="str">
        <f>'9-10'!CP13</f>
        <v>A</v>
      </c>
      <c r="AK10" s="63" t="str">
        <f>'9-10'!CQ13</f>
        <v>3.6</v>
      </c>
      <c r="AL10" s="64">
        <f t="shared" si="1"/>
        <v>3.0000000000000004</v>
      </c>
      <c r="AM10" s="75">
        <f t="shared" si="0"/>
        <v>2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43</v>
      </c>
      <c r="AT10" s="72" t="s">
        <v>43</v>
      </c>
      <c r="AU10" s="72" t="s">
        <v>45</v>
      </c>
      <c r="AV10" s="72" t="s">
        <v>43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PUJAN PATHAK</v>
      </c>
      <c r="D11" s="56" t="str">
        <f>'9-10'!D14</f>
        <v>PURUSHOTTAM PATHAK</v>
      </c>
      <c r="E11" s="56" t="str">
        <f>'9-10'!E14</f>
        <v>NIRA PATHAK</v>
      </c>
      <c r="F11" s="56" t="str">
        <f>'9-10'!F14</f>
        <v>2059-11-24</v>
      </c>
      <c r="G11" s="56">
        <f>'9-10'!G14</f>
        <v>0</v>
      </c>
      <c r="H11" s="57" t="str">
        <f>'9-10'!J14</f>
        <v>A</v>
      </c>
      <c r="I11" s="58" t="str">
        <f>'9-10'!N14</f>
        <v>A+</v>
      </c>
      <c r="J11" s="59" t="str">
        <f>'9-10'!R14</f>
        <v>A+</v>
      </c>
      <c r="K11" s="59" t="str">
        <f>'9-10'!S14</f>
        <v>4.0</v>
      </c>
      <c r="L11" s="60" t="str">
        <f>'9-10'!V14</f>
        <v>B+</v>
      </c>
      <c r="M11" s="61" t="str">
        <f>'9-10'!Z14</f>
        <v>A+</v>
      </c>
      <c r="N11" s="59" t="str">
        <f>'9-10'!AD14</f>
        <v>B+</v>
      </c>
      <c r="O11" s="59" t="str">
        <f>'9-10'!AE14</f>
        <v>3.2</v>
      </c>
      <c r="P11" s="62" t="str">
        <f>'9-10'!AH14</f>
        <v>C+</v>
      </c>
      <c r="Q11" s="62" t="str">
        <f>'9-10'!AI14</f>
        <v>2.4</v>
      </c>
      <c r="R11" s="60" t="str">
        <f>'9-10'!AL14</f>
        <v>B</v>
      </c>
      <c r="S11" s="58" t="str">
        <f>'9-10'!AP14</f>
        <v>A+</v>
      </c>
      <c r="T11" s="63" t="str">
        <f>'9-10'!AT14</f>
        <v>B+</v>
      </c>
      <c r="U11" s="63" t="str">
        <f>'9-10'!AU14</f>
        <v>3.2</v>
      </c>
      <c r="V11" s="60" t="str">
        <f>'9-10'!AX14</f>
        <v>C+</v>
      </c>
      <c r="W11" s="58" t="str">
        <f>'9-10'!BB14</f>
        <v>A+</v>
      </c>
      <c r="X11" s="63" t="str">
        <f>'9-10'!BF14</f>
        <v>B</v>
      </c>
      <c r="Y11" s="63" t="str">
        <f>'9-10'!BG14</f>
        <v>2.8</v>
      </c>
      <c r="Z11" s="60" t="str">
        <f>'9-10'!BJ14</f>
        <v>B</v>
      </c>
      <c r="AA11" s="58" t="str">
        <f>'9-10'!BN14</f>
        <v>A+</v>
      </c>
      <c r="AB11" s="63" t="str">
        <f>'9-10'!BR14</f>
        <v>B+</v>
      </c>
      <c r="AC11" s="63" t="str">
        <f>'9-10'!BS14</f>
        <v>3.2</v>
      </c>
      <c r="AD11" s="60" t="str">
        <f>'9-10'!BV14</f>
        <v>D</v>
      </c>
      <c r="AE11" s="58" t="str">
        <f>'9-10'!BZ14</f>
        <v>-</v>
      </c>
      <c r="AF11" s="63" t="str">
        <f>'9-10'!CD14</f>
        <v>D</v>
      </c>
      <c r="AG11" s="63" t="str">
        <f>'9-10'!CE14</f>
        <v>1.2</v>
      </c>
      <c r="AH11" s="60" t="str">
        <f>'9-10'!CH14</f>
        <v>B+</v>
      </c>
      <c r="AI11" s="58" t="str">
        <f>'9-10'!CL14</f>
        <v>A+</v>
      </c>
      <c r="AJ11" s="63" t="str">
        <f>'9-10'!CP14</f>
        <v>A</v>
      </c>
      <c r="AK11" s="63" t="str">
        <f>'9-10'!CQ14</f>
        <v>3.6</v>
      </c>
      <c r="AL11" s="64">
        <f t="shared" si="1"/>
        <v>2.95</v>
      </c>
      <c r="AM11" s="75">
        <f t="shared" si="0"/>
        <v>3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45</v>
      </c>
      <c r="AT11" s="72" t="s">
        <v>44</v>
      </c>
      <c r="AU11" s="72" t="s">
        <v>45</v>
      </c>
      <c r="AV11" s="72" t="s">
        <v>45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'9-10'!C15</f>
        <v>KUSAL UPRETI</v>
      </c>
      <c r="D12" s="56" t="str">
        <f>'9-10'!D15</f>
        <v>OM NARAYAN UPPRETI</v>
      </c>
      <c r="E12" s="56" t="str">
        <f>'9-10'!E15</f>
        <v>KALIKA UPPRETI</v>
      </c>
      <c r="F12" s="56" t="str">
        <f>'9-10'!F15</f>
        <v>2060-02-31</v>
      </c>
      <c r="G12" s="56">
        <f>'9-10'!G15</f>
        <v>0</v>
      </c>
      <c r="H12" s="57" t="str">
        <f>'9-10'!J15</f>
        <v>A</v>
      </c>
      <c r="I12" s="58" t="str">
        <f>'9-10'!N15</f>
        <v>A+</v>
      </c>
      <c r="J12" s="59" t="str">
        <f>'9-10'!R15</f>
        <v>A</v>
      </c>
      <c r="K12" s="59" t="str">
        <f>'9-10'!S15</f>
        <v>3.6</v>
      </c>
      <c r="L12" s="60" t="str">
        <f>'9-10'!V15</f>
        <v>B+</v>
      </c>
      <c r="M12" s="61" t="str">
        <f>'9-10'!Z15</f>
        <v>A+</v>
      </c>
      <c r="N12" s="59" t="str">
        <f>'9-10'!AD15</f>
        <v>A</v>
      </c>
      <c r="O12" s="59" t="str">
        <f>'9-10'!AE15</f>
        <v>3.6</v>
      </c>
      <c r="P12" s="62" t="str">
        <f>'9-10'!AH15</f>
        <v>D+</v>
      </c>
      <c r="Q12" s="62" t="str">
        <f>'9-10'!AI15</f>
        <v>1.6</v>
      </c>
      <c r="R12" s="60" t="str">
        <f>'9-10'!AL15</f>
        <v>B+</v>
      </c>
      <c r="S12" s="58" t="str">
        <f>'9-10'!AP15</f>
        <v>A+</v>
      </c>
      <c r="T12" s="63" t="str">
        <f>'9-10'!AT15</f>
        <v>B+</v>
      </c>
      <c r="U12" s="63" t="str">
        <f>'9-10'!AU15</f>
        <v>3.2</v>
      </c>
      <c r="V12" s="60" t="str">
        <f>'9-10'!AX15</f>
        <v>C+</v>
      </c>
      <c r="W12" s="58" t="str">
        <f>'9-10'!BB15</f>
        <v>A+</v>
      </c>
      <c r="X12" s="63" t="str">
        <f>'9-10'!BF15</f>
        <v>B</v>
      </c>
      <c r="Y12" s="63" t="str">
        <f>'9-10'!BG15</f>
        <v>2.8</v>
      </c>
      <c r="Z12" s="60" t="str">
        <f>'9-10'!BJ15</f>
        <v>B</v>
      </c>
      <c r="AA12" s="58" t="str">
        <f>'9-10'!BN15</f>
        <v>A+</v>
      </c>
      <c r="AB12" s="63" t="str">
        <f>'9-10'!BR15</f>
        <v>B+</v>
      </c>
      <c r="AC12" s="63" t="str">
        <f>'9-10'!BS15</f>
        <v>3.2</v>
      </c>
      <c r="AD12" s="60" t="str">
        <f>'9-10'!BV15</f>
        <v>B+</v>
      </c>
      <c r="AE12" s="58" t="str">
        <f>'9-10'!BZ15</f>
        <v>-</v>
      </c>
      <c r="AF12" s="63" t="str">
        <f>'9-10'!CD15</f>
        <v>B+</v>
      </c>
      <c r="AG12" s="63" t="str">
        <f>'9-10'!CE15</f>
        <v>3.2</v>
      </c>
      <c r="AH12" s="60" t="str">
        <f>'9-10'!CH15</f>
        <v>A</v>
      </c>
      <c r="AI12" s="58" t="str">
        <f>'9-10'!CL15</f>
        <v>A+</v>
      </c>
      <c r="AJ12" s="63" t="str">
        <f>'9-10'!CP15</f>
        <v>A+</v>
      </c>
      <c r="AK12" s="63" t="str">
        <f>'9-10'!CQ15</f>
        <v>4.0</v>
      </c>
      <c r="AL12" s="64">
        <f t="shared" si="1"/>
        <v>3.15</v>
      </c>
      <c r="AM12" s="75">
        <f t="shared" si="0"/>
        <v>1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45</v>
      </c>
      <c r="AT12" s="72" t="s">
        <v>43</v>
      </c>
      <c r="AU12" s="72" t="s">
        <v>43</v>
      </c>
      <c r="AV12" s="72" t="s">
        <v>45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'9-10'!C16</f>
        <v>SUJANA KOIRALA</v>
      </c>
      <c r="D13" s="56" t="str">
        <f>'9-10'!D16</f>
        <v>NIRMAL KUMAR KOIRALA</v>
      </c>
      <c r="E13" s="56" t="str">
        <f>'9-10'!E16</f>
        <v>KALPANA KOIRALA</v>
      </c>
      <c r="F13" s="56" t="str">
        <f>'9-10'!F16</f>
        <v>2060-07-18</v>
      </c>
      <c r="G13" s="56">
        <f>'9-10'!G16</f>
        <v>0</v>
      </c>
      <c r="H13" s="57" t="str">
        <f>'9-10'!J16</f>
        <v>B+</v>
      </c>
      <c r="I13" s="58" t="str">
        <f>'9-10'!N16</f>
        <v>A+</v>
      </c>
      <c r="J13" s="59" t="str">
        <f>'9-10'!R16</f>
        <v>A</v>
      </c>
      <c r="K13" s="59" t="str">
        <f>'9-10'!S16</f>
        <v>3.6</v>
      </c>
      <c r="L13" s="60" t="str">
        <f>'9-10'!V16</f>
        <v>A</v>
      </c>
      <c r="M13" s="61" t="str">
        <f>'9-10'!Z16</f>
        <v>A+</v>
      </c>
      <c r="N13" s="59" t="str">
        <f>'9-10'!AD16</f>
        <v>A</v>
      </c>
      <c r="O13" s="59" t="str">
        <f>'9-10'!AE16</f>
        <v>3.6</v>
      </c>
      <c r="P13" s="62" t="str">
        <f>'9-10'!AH16</f>
        <v>C</v>
      </c>
      <c r="Q13" s="62" t="str">
        <f>'9-10'!AI16</f>
        <v>2.0</v>
      </c>
      <c r="R13" s="60" t="str">
        <f>'9-10'!AL16</f>
        <v>B</v>
      </c>
      <c r="S13" s="58" t="str">
        <f>'9-10'!AP16</f>
        <v>A+</v>
      </c>
      <c r="T13" s="63" t="str">
        <f>'9-10'!AT16</f>
        <v>B+</v>
      </c>
      <c r="U13" s="63" t="str">
        <f>'9-10'!AU16</f>
        <v>3.2</v>
      </c>
      <c r="V13" s="60" t="str">
        <f>'9-10'!AX16</f>
        <v>B</v>
      </c>
      <c r="W13" s="58" t="str">
        <f>'9-10'!BB16</f>
        <v>A+</v>
      </c>
      <c r="X13" s="63" t="str">
        <f>'9-10'!BF16</f>
        <v>B+</v>
      </c>
      <c r="Y13" s="63" t="str">
        <f>'9-10'!BG16</f>
        <v>3.2</v>
      </c>
      <c r="Z13" s="60" t="str">
        <f>'9-10'!BJ16</f>
        <v>B</v>
      </c>
      <c r="AA13" s="58" t="str">
        <f>'9-10'!BN16</f>
        <v>A+</v>
      </c>
      <c r="AB13" s="63" t="str">
        <f>'9-10'!BR16</f>
        <v>B+</v>
      </c>
      <c r="AC13" s="63" t="str">
        <f>'9-10'!BS16</f>
        <v>3.2</v>
      </c>
      <c r="AD13" s="60" t="str">
        <f>'9-10'!BV16</f>
        <v>D</v>
      </c>
      <c r="AE13" s="58" t="str">
        <f>'9-10'!BZ16</f>
        <v>-</v>
      </c>
      <c r="AF13" s="63" t="str">
        <f>'9-10'!CD16</f>
        <v>D</v>
      </c>
      <c r="AG13" s="63" t="str">
        <f>'9-10'!CE16</f>
        <v>1.2</v>
      </c>
      <c r="AH13" s="60" t="str">
        <f>'9-10'!CH16</f>
        <v>C+</v>
      </c>
      <c r="AI13" s="58" t="str">
        <f>'9-10'!CL16</f>
        <v>A+</v>
      </c>
      <c r="AJ13" s="63" t="str">
        <f>'9-10'!CP16</f>
        <v>B</v>
      </c>
      <c r="AK13" s="63" t="str">
        <f>'9-10'!CQ16</f>
        <v>2.8</v>
      </c>
      <c r="AL13" s="64">
        <v>0</v>
      </c>
      <c r="AM13" s="75">
        <f t="shared" si="0"/>
        <v>30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45</v>
      </c>
      <c r="AT13" s="72" t="s">
        <v>45</v>
      </c>
      <c r="AU13" s="72" t="s">
        <v>43</v>
      </c>
      <c r="AV13" s="72" t="s">
        <v>45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'9-10'!C17</f>
        <v>ARUN NEPAL</v>
      </c>
      <c r="D14" s="56" t="str">
        <f>'9-10'!D17</f>
        <v>BHAKTA BDR NEPAL</v>
      </c>
      <c r="E14" s="56" t="str">
        <f>'9-10'!E17</f>
        <v>DURGA NEPAL</v>
      </c>
      <c r="F14" s="56" t="str">
        <f>'9-10'!F17</f>
        <v>2060-06-02</v>
      </c>
      <c r="G14" s="56">
        <f>'9-10'!G17</f>
        <v>0</v>
      </c>
      <c r="H14" s="57" t="str">
        <f>'9-10'!J17</f>
        <v>B+</v>
      </c>
      <c r="I14" s="58" t="str">
        <f>'9-10'!N17</f>
        <v>A+</v>
      </c>
      <c r="J14" s="59" t="str">
        <f>'9-10'!R17</f>
        <v>B+</v>
      </c>
      <c r="K14" s="59" t="str">
        <f>'9-10'!S17</f>
        <v>3.2</v>
      </c>
      <c r="L14" s="60" t="str">
        <f>'9-10'!V17</f>
        <v>B</v>
      </c>
      <c r="M14" s="61" t="str">
        <f>'9-10'!Z17</f>
        <v>A+</v>
      </c>
      <c r="N14" s="59" t="str">
        <f>'9-10'!AD17</f>
        <v>B+</v>
      </c>
      <c r="O14" s="59" t="str">
        <f>'9-10'!AE17</f>
        <v>3.2</v>
      </c>
      <c r="P14" s="62" t="str">
        <f>'9-10'!AH17</f>
        <v>C</v>
      </c>
      <c r="Q14" s="62" t="str">
        <f>'9-10'!AI17</f>
        <v>2.0</v>
      </c>
      <c r="R14" s="60" t="str">
        <f>'9-10'!AL17</f>
        <v>B</v>
      </c>
      <c r="S14" s="58" t="str">
        <f>'9-10'!AP17</f>
        <v>A+</v>
      </c>
      <c r="T14" s="63" t="str">
        <f>'9-10'!AT17</f>
        <v>B+</v>
      </c>
      <c r="U14" s="63" t="str">
        <f>'9-10'!AU17</f>
        <v>3.2</v>
      </c>
      <c r="V14" s="60" t="str">
        <f>'9-10'!AX17</f>
        <v>C</v>
      </c>
      <c r="W14" s="58" t="str">
        <f>'9-10'!BB17</f>
        <v>A+</v>
      </c>
      <c r="X14" s="63" t="str">
        <f>'9-10'!BF17</f>
        <v>C+</v>
      </c>
      <c r="Y14" s="63" t="str">
        <f>'9-10'!BG17</f>
        <v>2.4</v>
      </c>
      <c r="Z14" s="60" t="str">
        <f>'9-10'!BJ17</f>
        <v>C</v>
      </c>
      <c r="AA14" s="58" t="str">
        <f>'9-10'!BN17</f>
        <v>A+</v>
      </c>
      <c r="AB14" s="63" t="str">
        <f>'9-10'!BR17</f>
        <v>B</v>
      </c>
      <c r="AC14" s="63" t="str">
        <f>'9-10'!BS17</f>
        <v>2.8</v>
      </c>
      <c r="AD14" s="60" t="str">
        <f>'9-10'!BV17</f>
        <v>D</v>
      </c>
      <c r="AE14" s="58" t="str">
        <f>'9-10'!BZ17</f>
        <v>-</v>
      </c>
      <c r="AF14" s="63" t="str">
        <f>'9-10'!CD17</f>
        <v>D</v>
      </c>
      <c r="AG14" s="63" t="str">
        <f>'9-10'!CE17</f>
        <v>1.2</v>
      </c>
      <c r="AH14" s="60" t="str">
        <f>'9-10'!CH17</f>
        <v>C+</v>
      </c>
      <c r="AI14" s="58" t="str">
        <f>'9-10'!CL17</f>
        <v>A+</v>
      </c>
      <c r="AJ14" s="63" t="str">
        <f>'9-10'!CP17</f>
        <v>B</v>
      </c>
      <c r="AK14" s="63" t="str">
        <f>'9-10'!CQ17</f>
        <v>2.8</v>
      </c>
      <c r="AL14" s="64">
        <f t="shared" si="1"/>
        <v>2.6</v>
      </c>
      <c r="AM14" s="75">
        <f t="shared" si="0"/>
        <v>12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44</v>
      </c>
      <c r="AT14" s="72" t="s">
        <v>43</v>
      </c>
      <c r="AU14" s="72" t="s">
        <v>43</v>
      </c>
      <c r="AV14" s="72" t="s">
        <v>43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'9-10'!C18</f>
        <v>ASHMITA LAKAI</v>
      </c>
      <c r="D15" s="56" t="str">
        <f>'9-10'!D18</f>
        <v>DURGA BDR LAKAI</v>
      </c>
      <c r="E15" s="56" t="str">
        <f>'9-10'!E18</f>
        <v>SHANTA LAKAI</v>
      </c>
      <c r="F15" s="56" t="str">
        <f>'9-10'!F18</f>
        <v>2059-10-02</v>
      </c>
      <c r="G15" s="56">
        <f>'9-10'!G18</f>
        <v>0</v>
      </c>
      <c r="H15" s="57" t="str">
        <f>'9-10'!J18</f>
        <v>B+</v>
      </c>
      <c r="I15" s="58" t="str">
        <f>'9-10'!N18</f>
        <v>A+</v>
      </c>
      <c r="J15" s="59" t="str">
        <f>'9-10'!R18</f>
        <v>A</v>
      </c>
      <c r="K15" s="59" t="str">
        <f>'9-10'!S18</f>
        <v>3.6</v>
      </c>
      <c r="L15" s="60" t="str">
        <f>'9-10'!V18</f>
        <v>D</v>
      </c>
      <c r="M15" s="61" t="str">
        <f>'9-10'!Z18</f>
        <v>A+</v>
      </c>
      <c r="N15" s="59" t="str">
        <f>'9-10'!AD18</f>
        <v>C</v>
      </c>
      <c r="O15" s="59" t="str">
        <f>'9-10'!AE18</f>
        <v>2.0</v>
      </c>
      <c r="P15" s="62" t="str">
        <f>'9-10'!AH18</f>
        <v>E</v>
      </c>
      <c r="Q15" s="62" t="str">
        <f>'9-10'!AI18</f>
        <v>0.8</v>
      </c>
      <c r="R15" s="60" t="str">
        <f>'9-10'!AL18</f>
        <v>C</v>
      </c>
      <c r="S15" s="58" t="str">
        <f>'9-10'!AP18</f>
        <v>A+</v>
      </c>
      <c r="T15" s="63" t="str">
        <f>'9-10'!AT18</f>
        <v>C+</v>
      </c>
      <c r="U15" s="63" t="str">
        <f>'9-10'!AU18</f>
        <v>2.4</v>
      </c>
      <c r="V15" s="60" t="str">
        <f>'9-10'!AX18</f>
        <v>C</v>
      </c>
      <c r="W15" s="58" t="str">
        <f>'9-10'!BB18</f>
        <v>A+</v>
      </c>
      <c r="X15" s="63" t="str">
        <f>'9-10'!BF18</f>
        <v>C+</v>
      </c>
      <c r="Y15" s="63" t="str">
        <f>'9-10'!BG18</f>
        <v>2.4</v>
      </c>
      <c r="Z15" s="60" t="str">
        <f>'9-10'!BJ18</f>
        <v>C+</v>
      </c>
      <c r="AA15" s="58" t="str">
        <f>'9-10'!BN18</f>
        <v>A+</v>
      </c>
      <c r="AB15" s="63" t="str">
        <f>'9-10'!BR18</f>
        <v>B</v>
      </c>
      <c r="AC15" s="63" t="str">
        <f>'9-10'!BS18</f>
        <v>2.8</v>
      </c>
      <c r="AD15" s="60" t="str">
        <f>'9-10'!BV18</f>
        <v>C</v>
      </c>
      <c r="AE15" s="58" t="str">
        <f>'9-10'!BZ18</f>
        <v>-</v>
      </c>
      <c r="AF15" s="63" t="str">
        <f>'9-10'!CD18</f>
        <v>C</v>
      </c>
      <c r="AG15" s="63" t="str">
        <f>'9-10'!CE18</f>
        <v>2.0</v>
      </c>
      <c r="AH15" s="60" t="str">
        <f>'9-10'!CH18</f>
        <v>B</v>
      </c>
      <c r="AI15" s="58" t="str">
        <f>'9-10'!CL18</f>
        <v>A+</v>
      </c>
      <c r="AJ15" s="63" t="str">
        <f>'9-10'!CP18</f>
        <v>B+</v>
      </c>
      <c r="AK15" s="63" t="str">
        <f>'9-10'!CQ18</f>
        <v>3.2</v>
      </c>
      <c r="AL15" s="64">
        <f t="shared" si="1"/>
        <v>2.4</v>
      </c>
      <c r="AM15" s="75">
        <f t="shared" si="0"/>
        <v>17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45</v>
      </c>
      <c r="AT15" s="72" t="s">
        <v>45</v>
      </c>
      <c r="AU15" s="72" t="s">
        <v>45</v>
      </c>
      <c r="AV15" s="72" t="s">
        <v>43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'9-10'!C19</f>
        <v>BALARAM BUDHATHOKI</v>
      </c>
      <c r="D16" s="56" t="str">
        <f>'9-10'!D19</f>
        <v>TARA BDR BUDHATHOKI</v>
      </c>
      <c r="E16" s="56" t="str">
        <f>'9-10'!E19</f>
        <v>LILA KUMARI BUDHATHOKI</v>
      </c>
      <c r="F16" s="56" t="str">
        <f>'9-10'!F19</f>
        <v>2061-02-31</v>
      </c>
      <c r="G16" s="56">
        <f>'9-10'!G19</f>
        <v>0</v>
      </c>
      <c r="H16" s="57" t="str">
        <f>'9-10'!J19</f>
        <v>A</v>
      </c>
      <c r="I16" s="58" t="str">
        <f>'9-10'!N19</f>
        <v>A+</v>
      </c>
      <c r="J16" s="59" t="str">
        <f>'9-10'!R19</f>
        <v>A</v>
      </c>
      <c r="K16" s="59" t="str">
        <f>'9-10'!S19</f>
        <v>3.6</v>
      </c>
      <c r="L16" s="60" t="str">
        <f>'9-10'!V19</f>
        <v>C+</v>
      </c>
      <c r="M16" s="61" t="str">
        <f>'9-10'!Z19</f>
        <v>A+</v>
      </c>
      <c r="N16" s="59" t="str">
        <f>'9-10'!AD19</f>
        <v>B</v>
      </c>
      <c r="O16" s="59" t="str">
        <f>'9-10'!AE19</f>
        <v>2.8</v>
      </c>
      <c r="P16" s="62" t="str">
        <f>'9-10'!AH19</f>
        <v>C+</v>
      </c>
      <c r="Q16" s="62" t="str">
        <f>'9-10'!AI19</f>
        <v>2.4</v>
      </c>
      <c r="R16" s="60" t="str">
        <f>'9-10'!AL19</f>
        <v>B</v>
      </c>
      <c r="S16" s="58" t="str">
        <f>'9-10'!AP19</f>
        <v>A+</v>
      </c>
      <c r="T16" s="63" t="str">
        <f>'9-10'!AT19</f>
        <v>B+</v>
      </c>
      <c r="U16" s="63" t="str">
        <f>'9-10'!AU19</f>
        <v>3.2</v>
      </c>
      <c r="V16" s="60" t="str">
        <f>'9-10'!AX19</f>
        <v>B</v>
      </c>
      <c r="W16" s="58" t="str">
        <f>'9-10'!BB19</f>
        <v>A+</v>
      </c>
      <c r="X16" s="63" t="str">
        <f>'9-10'!BF19</f>
        <v>B+</v>
      </c>
      <c r="Y16" s="63" t="str">
        <f>'9-10'!BG19</f>
        <v>3.2</v>
      </c>
      <c r="Z16" s="60" t="str">
        <f>'9-10'!BJ19</f>
        <v>B</v>
      </c>
      <c r="AA16" s="58" t="str">
        <f>'9-10'!BN19</f>
        <v>A+</v>
      </c>
      <c r="AB16" s="63" t="str">
        <f>'9-10'!BR19</f>
        <v>B+</v>
      </c>
      <c r="AC16" s="63" t="str">
        <f>'9-10'!BS19</f>
        <v>3.2</v>
      </c>
      <c r="AD16" s="60" t="str">
        <f>'9-10'!BV19</f>
        <v>D</v>
      </c>
      <c r="AE16" s="58" t="str">
        <f>'9-10'!BZ19</f>
        <v>-</v>
      </c>
      <c r="AF16" s="63" t="str">
        <f>'9-10'!CD19</f>
        <v>D</v>
      </c>
      <c r="AG16" s="63" t="str">
        <f>'9-10'!CE19</f>
        <v>1.2</v>
      </c>
      <c r="AH16" s="60" t="str">
        <f>'9-10'!CH19</f>
        <v>B+</v>
      </c>
      <c r="AI16" s="58" t="str">
        <f>'9-10'!CL19</f>
        <v>A+</v>
      </c>
      <c r="AJ16" s="63" t="str">
        <f>'9-10'!CP19</f>
        <v>A</v>
      </c>
      <c r="AK16" s="63" t="str">
        <f>'9-10'!CQ19</f>
        <v>3.6</v>
      </c>
      <c r="AL16" s="64">
        <f t="shared" si="1"/>
        <v>2.9</v>
      </c>
      <c r="AM16" s="75">
        <f t="shared" si="0"/>
        <v>6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45</v>
      </c>
      <c r="AT16" s="72" t="s">
        <v>44</v>
      </c>
      <c r="AU16" s="72" t="s">
        <v>43</v>
      </c>
      <c r="AV16" s="72" t="s">
        <v>45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'9-10'!C20</f>
        <v>BASANTA UPRETI</v>
      </c>
      <c r="D17" s="56" t="str">
        <f>'9-10'!D20</f>
        <v>RAMSHARAN UPRETI</v>
      </c>
      <c r="E17" s="56" t="str">
        <f>'9-10'!E20</f>
        <v>KABITA UPRETI</v>
      </c>
      <c r="F17" s="56" t="str">
        <f>'9-10'!F20</f>
        <v>2057-07-18</v>
      </c>
      <c r="G17" s="56">
        <f>'9-10'!G20</f>
        <v>0</v>
      </c>
      <c r="H17" s="57" t="str">
        <f>'9-10'!J20</f>
        <v>C</v>
      </c>
      <c r="I17" s="58" t="str">
        <f>'9-10'!N20</f>
        <v>A+</v>
      </c>
      <c r="J17" s="59" t="str">
        <f>'9-10'!R20</f>
        <v>C+</v>
      </c>
      <c r="K17" s="59" t="str">
        <f>'9-10'!S20</f>
        <v>2.4</v>
      </c>
      <c r="L17" s="60" t="str">
        <f>'9-10'!V20</f>
        <v>D</v>
      </c>
      <c r="M17" s="61" t="str">
        <f>'9-10'!Z20</f>
        <v>A+</v>
      </c>
      <c r="N17" s="59" t="str">
        <f>'9-10'!AD20</f>
        <v>C</v>
      </c>
      <c r="O17" s="59" t="str">
        <f>'9-10'!AE20</f>
        <v>2.0</v>
      </c>
      <c r="P17" s="62" t="str">
        <f>'9-10'!AH20</f>
        <v>E</v>
      </c>
      <c r="Q17" s="62" t="str">
        <f>'9-10'!AI20</f>
        <v>0.8</v>
      </c>
      <c r="R17" s="60" t="str">
        <f>'9-10'!AL20</f>
        <v>C</v>
      </c>
      <c r="S17" s="58" t="str">
        <f>'9-10'!AP20</f>
        <v>A+</v>
      </c>
      <c r="T17" s="63" t="str">
        <f>'9-10'!AT20</f>
        <v>C+</v>
      </c>
      <c r="U17" s="63" t="str">
        <f>'9-10'!AU20</f>
        <v>2.4</v>
      </c>
      <c r="V17" s="60" t="str">
        <f>'9-10'!AX20</f>
        <v>D</v>
      </c>
      <c r="W17" s="58" t="str">
        <f>'9-10'!BB20</f>
        <v>A+</v>
      </c>
      <c r="X17" s="63" t="str">
        <f>'9-10'!BF20</f>
        <v>C</v>
      </c>
      <c r="Y17" s="63" t="str">
        <f>'9-10'!BG20</f>
        <v>2.0</v>
      </c>
      <c r="Z17" s="60" t="str">
        <f>'9-10'!BJ20</f>
        <v>C</v>
      </c>
      <c r="AA17" s="58" t="str">
        <f>'9-10'!BN20</f>
        <v>A+</v>
      </c>
      <c r="AB17" s="63" t="str">
        <f>'9-10'!BR20</f>
        <v>B</v>
      </c>
      <c r="AC17" s="63" t="str">
        <f>'9-10'!BS20</f>
        <v>2.8</v>
      </c>
      <c r="AD17" s="60" t="str">
        <f>'9-10'!BV20</f>
        <v>D+</v>
      </c>
      <c r="AE17" s="58" t="str">
        <f>'9-10'!BZ20</f>
        <v>-</v>
      </c>
      <c r="AF17" s="63" t="str">
        <f>'9-10'!CD20</f>
        <v>D+</v>
      </c>
      <c r="AG17" s="63" t="str">
        <f>'9-10'!CE20</f>
        <v>1.6</v>
      </c>
      <c r="AH17" s="60" t="str">
        <f>'9-10'!CH20</f>
        <v>C</v>
      </c>
      <c r="AI17" s="58" t="str">
        <f>'9-10'!CL20</f>
        <v>A+</v>
      </c>
      <c r="AJ17" s="63" t="str">
        <f>'9-10'!CP20</f>
        <v>C+</v>
      </c>
      <c r="AK17" s="63" t="str">
        <f>'9-10'!CQ20</f>
        <v>2.4</v>
      </c>
      <c r="AL17" s="64">
        <f t="shared" si="1"/>
        <v>2.0499999999999998</v>
      </c>
      <c r="AM17" s="75">
        <f t="shared" si="0"/>
        <v>28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45</v>
      </c>
      <c r="AT17" s="72" t="s">
        <v>43</v>
      </c>
      <c r="AU17" s="72" t="s">
        <v>45</v>
      </c>
      <c r="AV17" s="72" t="s">
        <v>45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BHUBAN KARKI</v>
      </c>
      <c r="D18" s="56" t="str">
        <f>'9-10'!D21</f>
        <v>MAN BDR KARKI</v>
      </c>
      <c r="E18" s="56" t="str">
        <f>'9-10'!E21</f>
        <v>GOMA KARKI</v>
      </c>
      <c r="F18" s="56" t="str">
        <f>'9-10'!F21</f>
        <v>2060-09-24</v>
      </c>
      <c r="G18" s="56">
        <f>'9-10'!G21</f>
        <v>0</v>
      </c>
      <c r="H18" s="57" t="str">
        <f>'9-10'!J21</f>
        <v>B+</v>
      </c>
      <c r="I18" s="58" t="str">
        <f>'9-10'!N21</f>
        <v>A</v>
      </c>
      <c r="J18" s="59" t="str">
        <f>'9-10'!R21</f>
        <v>B+</v>
      </c>
      <c r="K18" s="59" t="str">
        <f>'9-10'!S21</f>
        <v>3.2</v>
      </c>
      <c r="L18" s="60" t="str">
        <f>'9-10'!V21</f>
        <v>C+</v>
      </c>
      <c r="M18" s="61" t="str">
        <f>'9-10'!Z21</f>
        <v>A+</v>
      </c>
      <c r="N18" s="59" t="str">
        <f>'9-10'!AD21</f>
        <v>B</v>
      </c>
      <c r="O18" s="59" t="str">
        <f>'9-10'!AE21</f>
        <v>2.8</v>
      </c>
      <c r="P18" s="62" t="str">
        <f>'9-10'!AH21</f>
        <v>D</v>
      </c>
      <c r="Q18" s="62" t="str">
        <f>'9-10'!AI21</f>
        <v>1.2</v>
      </c>
      <c r="R18" s="60" t="str">
        <f>'9-10'!AL21</f>
        <v>C+</v>
      </c>
      <c r="S18" s="58" t="str">
        <f>'9-10'!AP21</f>
        <v>A+</v>
      </c>
      <c r="T18" s="63" t="str">
        <f>'9-10'!AT21</f>
        <v>B</v>
      </c>
      <c r="U18" s="63" t="str">
        <f>'9-10'!AU21</f>
        <v>2.8</v>
      </c>
      <c r="V18" s="60" t="str">
        <f>'9-10'!AX21</f>
        <v>C</v>
      </c>
      <c r="W18" s="58" t="str">
        <f>'9-10'!BB21</f>
        <v>A+</v>
      </c>
      <c r="X18" s="63" t="str">
        <f>'9-10'!BF21</f>
        <v>C+</v>
      </c>
      <c r="Y18" s="63" t="str">
        <f>'9-10'!BG21</f>
        <v>2.4</v>
      </c>
      <c r="Z18" s="60" t="str">
        <f>'9-10'!BJ21</f>
        <v>C+</v>
      </c>
      <c r="AA18" s="58" t="str">
        <f>'9-10'!BN21</f>
        <v>A+</v>
      </c>
      <c r="AB18" s="63" t="str">
        <f>'9-10'!BR21</f>
        <v>B</v>
      </c>
      <c r="AC18" s="63" t="str">
        <f>'9-10'!BS21</f>
        <v>2.8</v>
      </c>
      <c r="AD18" s="60" t="str">
        <f>'9-10'!BV21</f>
        <v>B</v>
      </c>
      <c r="AE18" s="58" t="str">
        <f>'9-10'!BZ21</f>
        <v>-</v>
      </c>
      <c r="AF18" s="63" t="str">
        <f>'9-10'!CD21</f>
        <v>B</v>
      </c>
      <c r="AG18" s="63" t="str">
        <f>'9-10'!CE21</f>
        <v>2.8</v>
      </c>
      <c r="AH18" s="60" t="str">
        <f>'9-10'!CH21</f>
        <v>B</v>
      </c>
      <c r="AI18" s="58" t="str">
        <f>'9-10'!CL21</f>
        <v>A+</v>
      </c>
      <c r="AJ18" s="63" t="str">
        <f>'9-10'!CP21</f>
        <v>B+</v>
      </c>
      <c r="AK18" s="63" t="str">
        <f>'9-10'!CQ21</f>
        <v>3.2</v>
      </c>
      <c r="AL18" s="64">
        <f t="shared" si="1"/>
        <v>2.65</v>
      </c>
      <c r="AM18" s="75">
        <f t="shared" si="0"/>
        <v>11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43</v>
      </c>
      <c r="AT18" s="72" t="s">
        <v>43</v>
      </c>
      <c r="AU18" s="72" t="s">
        <v>43</v>
      </c>
      <c r="AV18" s="72" t="s">
        <v>45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BINITA KARKI</v>
      </c>
      <c r="D19" s="56" t="str">
        <f>'9-10'!D22</f>
        <v>TARA BDR KARKI</v>
      </c>
      <c r="E19" s="56" t="str">
        <f>'9-10'!E22</f>
        <v>TIRTHA KUMARI KARKI</v>
      </c>
      <c r="F19" s="56" t="str">
        <f>'9-10'!F22</f>
        <v>2061-03-09</v>
      </c>
      <c r="G19" s="56">
        <f>'9-10'!G22</f>
        <v>0</v>
      </c>
      <c r="H19" s="57" t="str">
        <f>'9-10'!J22</f>
        <v>B+</v>
      </c>
      <c r="I19" s="58" t="str">
        <f>'9-10'!N22</f>
        <v>A+</v>
      </c>
      <c r="J19" s="59" t="str">
        <f>'9-10'!R22</f>
        <v>A</v>
      </c>
      <c r="K19" s="59" t="str">
        <f>'9-10'!S22</f>
        <v>3.6</v>
      </c>
      <c r="L19" s="60" t="str">
        <f>'9-10'!V22</f>
        <v>D+</v>
      </c>
      <c r="M19" s="61" t="str">
        <f>'9-10'!Z22</f>
        <v>A+</v>
      </c>
      <c r="N19" s="59" t="str">
        <f>'9-10'!AD22</f>
        <v>C+</v>
      </c>
      <c r="O19" s="59" t="str">
        <f>'9-10'!AE22</f>
        <v>2.4</v>
      </c>
      <c r="P19" s="62" t="str">
        <f>'9-10'!AH22</f>
        <v>B</v>
      </c>
      <c r="Q19" s="62" t="str">
        <f>'9-10'!AI22</f>
        <v>2.8</v>
      </c>
      <c r="R19" s="60" t="str">
        <f>'9-10'!AL22</f>
        <v>C+</v>
      </c>
      <c r="S19" s="58" t="str">
        <f>'9-10'!AP22</f>
        <v>A+</v>
      </c>
      <c r="T19" s="63" t="str">
        <f>'9-10'!AT22</f>
        <v>B</v>
      </c>
      <c r="U19" s="63" t="str">
        <f>'9-10'!AU22</f>
        <v>2.8</v>
      </c>
      <c r="V19" s="60" t="str">
        <f>'9-10'!AX22</f>
        <v>C</v>
      </c>
      <c r="W19" s="58" t="str">
        <f>'9-10'!BB22</f>
        <v>A+</v>
      </c>
      <c r="X19" s="63" t="str">
        <f>'9-10'!BF22</f>
        <v>C+</v>
      </c>
      <c r="Y19" s="63" t="str">
        <f>'9-10'!BG22</f>
        <v>2.4</v>
      </c>
      <c r="Z19" s="60" t="str">
        <f>'9-10'!BJ22</f>
        <v>B</v>
      </c>
      <c r="AA19" s="58" t="str">
        <f>'9-10'!BN22</f>
        <v>A+</v>
      </c>
      <c r="AB19" s="63" t="str">
        <f>'9-10'!BR22</f>
        <v>B+</v>
      </c>
      <c r="AC19" s="63" t="str">
        <f>'9-10'!BS22</f>
        <v>3.2</v>
      </c>
      <c r="AD19" s="60" t="str">
        <f>'9-10'!BV22</f>
        <v>B+</v>
      </c>
      <c r="AE19" s="58" t="str">
        <f>'9-10'!BZ22</f>
        <v>-</v>
      </c>
      <c r="AF19" s="63" t="str">
        <f>'9-10'!CD22</f>
        <v>B+</v>
      </c>
      <c r="AG19" s="63" t="str">
        <f>'9-10'!CE22</f>
        <v>3.2</v>
      </c>
      <c r="AH19" s="60" t="str">
        <f>'9-10'!CH22</f>
        <v>B</v>
      </c>
      <c r="AI19" s="58" t="str">
        <f>'9-10'!CL22</f>
        <v>A+</v>
      </c>
      <c r="AJ19" s="63" t="str">
        <f>'9-10'!CP22</f>
        <v>B+</v>
      </c>
      <c r="AK19" s="63" t="str">
        <f>'9-10'!CQ22</f>
        <v>3.2</v>
      </c>
      <c r="AL19" s="64">
        <f t="shared" si="1"/>
        <v>2.95</v>
      </c>
      <c r="AM19" s="75">
        <f t="shared" si="0"/>
        <v>3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45</v>
      </c>
      <c r="AT19" s="72" t="s">
        <v>43</v>
      </c>
      <c r="AU19" s="72" t="s">
        <v>45</v>
      </c>
      <c r="AV19" s="72" t="s">
        <v>45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BISHAL THAPALIYA</v>
      </c>
      <c r="D20" s="56" t="str">
        <f>'9-10'!D23</f>
        <v>TIKA BDR THAPALIYA</v>
      </c>
      <c r="E20" s="56" t="str">
        <f>'9-10'!E23</f>
        <v>ISHWARI THAPALIYA</v>
      </c>
      <c r="F20" s="56" t="str">
        <f>'9-10'!F23</f>
        <v>2060-07-06</v>
      </c>
      <c r="G20" s="56">
        <f>'9-10'!G23</f>
        <v>0</v>
      </c>
      <c r="H20" s="57" t="str">
        <f>'9-10'!J23</f>
        <v>B+</v>
      </c>
      <c r="I20" s="58" t="str">
        <f>'9-10'!N23</f>
        <v>A+</v>
      </c>
      <c r="J20" s="59" t="str">
        <f>'9-10'!R23</f>
        <v>B+</v>
      </c>
      <c r="K20" s="59" t="str">
        <f>'9-10'!S23</f>
        <v>3.2</v>
      </c>
      <c r="L20" s="60" t="str">
        <f>'9-10'!V23</f>
        <v>D+</v>
      </c>
      <c r="M20" s="61" t="str">
        <f>'9-10'!Z23</f>
        <v>A+</v>
      </c>
      <c r="N20" s="59" t="str">
        <f>'9-10'!AD23</f>
        <v>C</v>
      </c>
      <c r="O20" s="59" t="str">
        <f>'9-10'!AE23</f>
        <v>2.0</v>
      </c>
      <c r="P20" s="62" t="str">
        <f>'9-10'!AH23</f>
        <v>E</v>
      </c>
      <c r="Q20" s="62" t="str">
        <f>'9-10'!AI23</f>
        <v>0.8</v>
      </c>
      <c r="R20" s="60" t="str">
        <f>'9-10'!AL23</f>
        <v>C+</v>
      </c>
      <c r="S20" s="58" t="str">
        <f>'9-10'!AP23</f>
        <v>A+</v>
      </c>
      <c r="T20" s="63" t="str">
        <f>'9-10'!AT23</f>
        <v>B</v>
      </c>
      <c r="U20" s="63" t="str">
        <f>'9-10'!AU23</f>
        <v>2.8</v>
      </c>
      <c r="V20" s="60" t="str">
        <f>'9-10'!AX23</f>
        <v>C</v>
      </c>
      <c r="W20" s="58" t="str">
        <f>'9-10'!BB23</f>
        <v>A+</v>
      </c>
      <c r="X20" s="63" t="str">
        <f>'9-10'!BF23</f>
        <v>C+</v>
      </c>
      <c r="Y20" s="63" t="str">
        <f>'9-10'!BG23</f>
        <v>2.4</v>
      </c>
      <c r="Z20" s="60" t="str">
        <f>'9-10'!BJ23</f>
        <v>C</v>
      </c>
      <c r="AA20" s="58" t="str">
        <f>'9-10'!BN23</f>
        <v>A+</v>
      </c>
      <c r="AB20" s="63" t="str">
        <f>'9-10'!BR23</f>
        <v>C+</v>
      </c>
      <c r="AC20" s="63" t="str">
        <f>'9-10'!BS23</f>
        <v>2.4</v>
      </c>
      <c r="AD20" s="60" t="str">
        <f>'9-10'!BV23</f>
        <v>C</v>
      </c>
      <c r="AE20" s="58" t="str">
        <f>'9-10'!BZ23</f>
        <v>-</v>
      </c>
      <c r="AF20" s="63" t="str">
        <f>'9-10'!CD23</f>
        <v>C</v>
      </c>
      <c r="AG20" s="63" t="str">
        <f>'9-10'!CE23</f>
        <v>2.0</v>
      </c>
      <c r="AH20" s="60" t="str">
        <f>'9-10'!CH23</f>
        <v>C</v>
      </c>
      <c r="AI20" s="58" t="str">
        <f>'9-10'!CL23</f>
        <v>A+</v>
      </c>
      <c r="AJ20" s="63" t="str">
        <f>'9-10'!CP23</f>
        <v>C+</v>
      </c>
      <c r="AK20" s="63" t="str">
        <f>'9-10'!CQ23</f>
        <v>2.4</v>
      </c>
      <c r="AL20" s="64">
        <f t="shared" si="1"/>
        <v>2.25</v>
      </c>
      <c r="AM20" s="75">
        <f t="shared" si="0"/>
        <v>24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45</v>
      </c>
      <c r="AT20" s="72" t="s">
        <v>44</v>
      </c>
      <c r="AU20" s="72" t="s">
        <v>44</v>
      </c>
      <c r="AV20" s="72" t="s">
        <v>43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 xml:space="preserve">DILIP BHUJEL </v>
      </c>
      <c r="D21" s="56" t="str">
        <f>'9-10'!D24</f>
        <v>RAM BDR BHUJEL</v>
      </c>
      <c r="E21" s="56" t="str">
        <f>'9-10'!E24</f>
        <v>KALPANA BHUJEL</v>
      </c>
      <c r="F21" s="56" t="str">
        <f>'9-10'!F24</f>
        <v>2058-12-06</v>
      </c>
      <c r="G21" s="56">
        <f>'9-10'!G24</f>
        <v>0</v>
      </c>
      <c r="H21" s="57" t="str">
        <f>'9-10'!J24</f>
        <v>B</v>
      </c>
      <c r="I21" s="58" t="str">
        <f>'9-10'!N24</f>
        <v>A+</v>
      </c>
      <c r="J21" s="59" t="str">
        <f>'9-10'!R24</f>
        <v>B+</v>
      </c>
      <c r="K21" s="59" t="str">
        <f>'9-10'!S24</f>
        <v>3.2</v>
      </c>
      <c r="L21" s="60" t="str">
        <f>'9-10'!V24</f>
        <v>D</v>
      </c>
      <c r="M21" s="61" t="str">
        <f>'9-10'!Z24</f>
        <v>A+</v>
      </c>
      <c r="N21" s="59" t="str">
        <f>'9-10'!AD24</f>
        <v>C</v>
      </c>
      <c r="O21" s="59" t="str">
        <f>'9-10'!AE24</f>
        <v>2.0</v>
      </c>
      <c r="P21" s="62" t="str">
        <f>'9-10'!AH24</f>
        <v>E</v>
      </c>
      <c r="Q21" s="62" t="str">
        <f>'9-10'!AI24</f>
        <v>0.8</v>
      </c>
      <c r="R21" s="60" t="str">
        <f>'9-10'!AL24</f>
        <v>D</v>
      </c>
      <c r="S21" s="58" t="str">
        <f>'9-10'!AP24</f>
        <v>A+</v>
      </c>
      <c r="T21" s="63" t="str">
        <f>'9-10'!AT24</f>
        <v>C</v>
      </c>
      <c r="U21" s="63" t="str">
        <f>'9-10'!AU24</f>
        <v>2.0</v>
      </c>
      <c r="V21" s="60" t="str">
        <f>'9-10'!AX24</f>
        <v>D+</v>
      </c>
      <c r="W21" s="58" t="str">
        <f>'9-10'!BB24</f>
        <v>A+</v>
      </c>
      <c r="X21" s="63" t="str">
        <f>'9-10'!BF24</f>
        <v>C+</v>
      </c>
      <c r="Y21" s="63" t="str">
        <f>'9-10'!BG24</f>
        <v>2.4</v>
      </c>
      <c r="Z21" s="60" t="str">
        <f>'9-10'!BJ24</f>
        <v>C+</v>
      </c>
      <c r="AA21" s="58" t="str">
        <f>'9-10'!BN24</f>
        <v>A+</v>
      </c>
      <c r="AB21" s="63" t="str">
        <f>'9-10'!BR24</f>
        <v>B</v>
      </c>
      <c r="AC21" s="63" t="str">
        <f>'9-10'!BS24</f>
        <v>2.8</v>
      </c>
      <c r="AD21" s="60" t="str">
        <f>'9-10'!BV24</f>
        <v>C+</v>
      </c>
      <c r="AE21" s="58" t="str">
        <f>'9-10'!BZ24</f>
        <v>-</v>
      </c>
      <c r="AF21" s="63" t="str">
        <f>'9-10'!CD24</f>
        <v>C+</v>
      </c>
      <c r="AG21" s="63" t="str">
        <f>'9-10'!CE24</f>
        <v>2.4</v>
      </c>
      <c r="AH21" s="60" t="str">
        <f>'9-10'!CH24</f>
        <v>C</v>
      </c>
      <c r="AI21" s="58" t="str">
        <f>'9-10'!CL24</f>
        <v>A+</v>
      </c>
      <c r="AJ21" s="63" t="str">
        <f>'9-10'!CP24</f>
        <v>B+</v>
      </c>
      <c r="AK21" s="63" t="str">
        <f>'9-10'!CQ24</f>
        <v>3.2</v>
      </c>
      <c r="AL21" s="64">
        <f t="shared" si="1"/>
        <v>2.35</v>
      </c>
      <c r="AM21" s="75">
        <f t="shared" si="0"/>
        <v>18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45</v>
      </c>
      <c r="AT21" s="72" t="s">
        <v>45</v>
      </c>
      <c r="AU21" s="72" t="s">
        <v>45</v>
      </c>
      <c r="AV21" s="72" t="s">
        <v>45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DIPAK KHATRI</v>
      </c>
      <c r="D22" s="56" t="str">
        <f>'9-10'!D25</f>
        <v xml:space="preserve">TILAK BDR KHATRI </v>
      </c>
      <c r="E22" s="56" t="str">
        <f>'9-10'!E25</f>
        <v>KHEL KUMARI KHATRI</v>
      </c>
      <c r="F22" s="56" t="str">
        <f>'9-10'!F25</f>
        <v>2057-02-28</v>
      </c>
      <c r="G22" s="56">
        <f>'9-10'!G25</f>
        <v>0</v>
      </c>
      <c r="H22" s="57" t="str">
        <f>'9-10'!J25</f>
        <v>D+</v>
      </c>
      <c r="I22" s="58" t="str">
        <f>'9-10'!N25</f>
        <v>A+</v>
      </c>
      <c r="J22" s="59" t="str">
        <f>'9-10'!R25</f>
        <v>C+</v>
      </c>
      <c r="K22" s="59" t="str">
        <f>'9-10'!S25</f>
        <v>2.4</v>
      </c>
      <c r="L22" s="60" t="str">
        <f>'9-10'!V25</f>
        <v>D+</v>
      </c>
      <c r="M22" s="61" t="str">
        <f>'9-10'!Z25</f>
        <v>A+</v>
      </c>
      <c r="N22" s="59" t="str">
        <f>'9-10'!AD25</f>
        <v>C</v>
      </c>
      <c r="O22" s="59" t="str">
        <f>'9-10'!AE25</f>
        <v>2.0</v>
      </c>
      <c r="P22" s="62" t="str">
        <f>'9-10'!AH25</f>
        <v>E</v>
      </c>
      <c r="Q22" s="62" t="str">
        <f>'9-10'!AI25</f>
        <v>0.8</v>
      </c>
      <c r="R22" s="60" t="str">
        <f>'9-10'!AL25</f>
        <v>D</v>
      </c>
      <c r="S22" s="58" t="str">
        <f>'9-10'!AP25</f>
        <v>A+</v>
      </c>
      <c r="T22" s="63" t="str">
        <f>'9-10'!AT25</f>
        <v>C</v>
      </c>
      <c r="U22" s="63" t="str">
        <f>'9-10'!AU25</f>
        <v>2.0</v>
      </c>
      <c r="V22" s="60" t="str">
        <f>'9-10'!AX25</f>
        <v>-</v>
      </c>
      <c r="W22" s="58" t="str">
        <f>'9-10'!BB25</f>
        <v>A+</v>
      </c>
      <c r="X22" s="63" t="str">
        <f>'9-10'!BF25</f>
        <v>D</v>
      </c>
      <c r="Y22" s="63" t="str">
        <f>'9-10'!BG25</f>
        <v>1.2</v>
      </c>
      <c r="Z22" s="60" t="str">
        <f>'9-10'!BJ25</f>
        <v>C</v>
      </c>
      <c r="AA22" s="58" t="str">
        <f>'9-10'!BN25</f>
        <v>A+</v>
      </c>
      <c r="AB22" s="63" t="str">
        <f>'9-10'!BR25</f>
        <v>B</v>
      </c>
      <c r="AC22" s="63" t="str">
        <f>'9-10'!BS25</f>
        <v>2.8</v>
      </c>
      <c r="AD22" s="60" t="str">
        <f>'9-10'!BV25</f>
        <v>D</v>
      </c>
      <c r="AE22" s="58" t="str">
        <f>'9-10'!BZ25</f>
        <v>-</v>
      </c>
      <c r="AF22" s="63" t="str">
        <f>'9-10'!CD25</f>
        <v>D</v>
      </c>
      <c r="AG22" s="63" t="str">
        <f>'9-10'!CE25</f>
        <v>1.2</v>
      </c>
      <c r="AH22" s="60" t="str">
        <f>'9-10'!CH25</f>
        <v>-</v>
      </c>
      <c r="AI22" s="58" t="str">
        <f>'9-10'!CL25</f>
        <v>A+</v>
      </c>
      <c r="AJ22" s="63" t="str">
        <f>'9-10'!CP25</f>
        <v>C</v>
      </c>
      <c r="AK22" s="63" t="str">
        <f>'9-10'!CQ25</f>
        <v>2.0</v>
      </c>
      <c r="AL22" s="64">
        <f t="shared" si="1"/>
        <v>1.7999999999999998</v>
      </c>
      <c r="AM22" s="75">
        <f t="shared" si="0"/>
        <v>29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45</v>
      </c>
      <c r="AT22" s="72" t="s">
        <v>45</v>
      </c>
      <c r="AU22" s="72" t="s">
        <v>45</v>
      </c>
      <c r="AV22" s="72" t="s">
        <v>45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DIPAL UPPRETI</v>
      </c>
      <c r="D23" s="56" t="str">
        <f>'9-10'!D26</f>
        <v xml:space="preserve">BADRAI UPRETI </v>
      </c>
      <c r="E23" s="56" t="str">
        <f>'9-10'!E26</f>
        <v>KALPANA UPRETI</v>
      </c>
      <c r="F23" s="56" t="str">
        <f>'9-10'!F26</f>
        <v>2058-03-25</v>
      </c>
      <c r="G23" s="56">
        <f>'9-10'!G26</f>
        <v>0</v>
      </c>
      <c r="H23" s="57" t="str">
        <f>'9-10'!J26</f>
        <v>B+</v>
      </c>
      <c r="I23" s="58" t="str">
        <f>'9-10'!N26</f>
        <v>A+</v>
      </c>
      <c r="J23" s="59" t="str">
        <f>'9-10'!R26</f>
        <v>B+</v>
      </c>
      <c r="K23" s="59" t="str">
        <f>'9-10'!S26</f>
        <v>3.2</v>
      </c>
      <c r="L23" s="60" t="str">
        <f>'9-10'!V26</f>
        <v>C</v>
      </c>
      <c r="M23" s="61" t="str">
        <f>'9-10'!Z26</f>
        <v>A+</v>
      </c>
      <c r="N23" s="59" t="str">
        <f>'9-10'!AD26</f>
        <v>C+</v>
      </c>
      <c r="O23" s="59" t="str">
        <f>'9-10'!AE26</f>
        <v>2.4</v>
      </c>
      <c r="P23" s="62" t="str">
        <f>'9-10'!AH26</f>
        <v>E</v>
      </c>
      <c r="Q23" s="62" t="str">
        <f>'9-10'!AI26</f>
        <v>0.8</v>
      </c>
      <c r="R23" s="60" t="str">
        <f>'9-10'!AL26</f>
        <v>D</v>
      </c>
      <c r="S23" s="58" t="str">
        <f>'9-10'!AP26</f>
        <v>A+</v>
      </c>
      <c r="T23" s="63" t="str">
        <f>'9-10'!AT26</f>
        <v>C</v>
      </c>
      <c r="U23" s="63" t="str">
        <f>'9-10'!AU26</f>
        <v>2.0</v>
      </c>
      <c r="V23" s="60" t="str">
        <f>'9-10'!AX26</f>
        <v>C</v>
      </c>
      <c r="W23" s="58" t="str">
        <f>'9-10'!BB26</f>
        <v>A+</v>
      </c>
      <c r="X23" s="63" t="str">
        <f>'9-10'!BF26</f>
        <v>C+</v>
      </c>
      <c r="Y23" s="63" t="str">
        <f>'9-10'!BG26</f>
        <v>2.4</v>
      </c>
      <c r="Z23" s="60" t="str">
        <f>'9-10'!BJ26</f>
        <v>C+</v>
      </c>
      <c r="AA23" s="58" t="str">
        <f>'9-10'!BN26</f>
        <v>A+</v>
      </c>
      <c r="AB23" s="63" t="str">
        <f>'9-10'!BR26</f>
        <v>B</v>
      </c>
      <c r="AC23" s="63" t="str">
        <f>'9-10'!BS26</f>
        <v>2.8</v>
      </c>
      <c r="AD23" s="60" t="str">
        <f>'9-10'!BV26</f>
        <v>C</v>
      </c>
      <c r="AE23" s="58" t="str">
        <f>'9-10'!BZ26</f>
        <v>-</v>
      </c>
      <c r="AF23" s="63" t="str">
        <f>'9-10'!CD26</f>
        <v>C</v>
      </c>
      <c r="AG23" s="63" t="str">
        <f>'9-10'!CE26</f>
        <v>2.0</v>
      </c>
      <c r="AH23" s="60" t="str">
        <f>'9-10'!CH26</f>
        <v>B</v>
      </c>
      <c r="AI23" s="58" t="str">
        <f>'9-10'!CL26</f>
        <v>A+</v>
      </c>
      <c r="AJ23" s="63" t="str">
        <f>'9-10'!CP26</f>
        <v>B+</v>
      </c>
      <c r="AK23" s="63" t="str">
        <f>'9-10'!CQ26</f>
        <v>3.2</v>
      </c>
      <c r="AL23" s="64">
        <f t="shared" si="1"/>
        <v>2.3499999999999996</v>
      </c>
      <c r="AM23" s="75">
        <f t="shared" si="0"/>
        <v>22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45</v>
      </c>
      <c r="AT23" s="72" t="s">
        <v>45</v>
      </c>
      <c r="AU23" s="72" t="s">
        <v>43</v>
      </c>
      <c r="AV23" s="72" t="s">
        <v>43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DIPENDRA BUDHATHOKI</v>
      </c>
      <c r="D24" s="56" t="str">
        <f>'9-10'!D27</f>
        <v>BUDDHI BDR BUDHATHOKI</v>
      </c>
      <c r="E24" s="56" t="str">
        <f>'9-10'!E27</f>
        <v>RADHIKA BUDHATHOKI</v>
      </c>
      <c r="F24" s="56" t="str">
        <f>'9-10'!F27</f>
        <v>2058-08-13</v>
      </c>
      <c r="G24" s="56">
        <f>'9-10'!G27</f>
        <v>0</v>
      </c>
      <c r="H24" s="57" t="str">
        <f>'9-10'!J27</f>
        <v>B</v>
      </c>
      <c r="I24" s="58" t="str">
        <f>'9-10'!N27</f>
        <v>A+</v>
      </c>
      <c r="J24" s="59" t="str">
        <f>'9-10'!R27</f>
        <v>B+</v>
      </c>
      <c r="K24" s="59" t="str">
        <f>'9-10'!S27</f>
        <v>3.2</v>
      </c>
      <c r="L24" s="60" t="str">
        <f>'9-10'!V27</f>
        <v>D</v>
      </c>
      <c r="M24" s="61" t="str">
        <f>'9-10'!Z27</f>
        <v>A+</v>
      </c>
      <c r="N24" s="59" t="str">
        <f>'9-10'!AD27</f>
        <v>C</v>
      </c>
      <c r="O24" s="59" t="str">
        <f>'9-10'!AE27</f>
        <v>2.0</v>
      </c>
      <c r="P24" s="62" t="str">
        <f>'9-10'!AH27</f>
        <v>D</v>
      </c>
      <c r="Q24" s="62" t="str">
        <f>'9-10'!AI27</f>
        <v>1.2</v>
      </c>
      <c r="R24" s="60" t="str">
        <f>'9-10'!AL27</f>
        <v>D+</v>
      </c>
      <c r="S24" s="58" t="str">
        <f>'9-10'!AP27</f>
        <v>A+</v>
      </c>
      <c r="T24" s="63" t="str">
        <f>'9-10'!AT27</f>
        <v>C+</v>
      </c>
      <c r="U24" s="63" t="str">
        <f>'9-10'!AU27</f>
        <v>2.4</v>
      </c>
      <c r="V24" s="60" t="str">
        <f>'9-10'!AX27</f>
        <v>D+</v>
      </c>
      <c r="W24" s="58" t="str">
        <f>'9-10'!BB27</f>
        <v>A+</v>
      </c>
      <c r="X24" s="63" t="str">
        <f>'9-10'!BF27</f>
        <v>C+</v>
      </c>
      <c r="Y24" s="63" t="str">
        <f>'9-10'!BG27</f>
        <v>2.4</v>
      </c>
      <c r="Z24" s="60" t="str">
        <f>'9-10'!BJ27</f>
        <v>C+</v>
      </c>
      <c r="AA24" s="58" t="str">
        <f>'9-10'!BN27</f>
        <v>A+</v>
      </c>
      <c r="AB24" s="63" t="str">
        <f>'9-10'!BR27</f>
        <v>B</v>
      </c>
      <c r="AC24" s="63" t="str">
        <f>'9-10'!BS27</f>
        <v>2.8</v>
      </c>
      <c r="AD24" s="60" t="str">
        <f>'9-10'!BV27</f>
        <v>B</v>
      </c>
      <c r="AE24" s="58" t="str">
        <f>'9-10'!BZ27</f>
        <v>-</v>
      </c>
      <c r="AF24" s="63" t="str">
        <f>'9-10'!CD27</f>
        <v>B</v>
      </c>
      <c r="AG24" s="63" t="str">
        <f>'9-10'!CE27</f>
        <v>2.8</v>
      </c>
      <c r="AH24" s="60" t="str">
        <f>'9-10'!CH27</f>
        <v>C</v>
      </c>
      <c r="AI24" s="58" t="str">
        <f>'9-10'!CL27</f>
        <v>A+</v>
      </c>
      <c r="AJ24" s="63" t="str">
        <f>'9-10'!CP27</f>
        <v>B</v>
      </c>
      <c r="AK24" s="63" t="str">
        <f>'9-10'!CQ27</f>
        <v>2.8</v>
      </c>
      <c r="AL24" s="64">
        <f t="shared" si="1"/>
        <v>2.4500000000000002</v>
      </c>
      <c r="AM24" s="75">
        <f t="shared" si="0"/>
        <v>14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44</v>
      </c>
      <c r="AT24" s="72" t="s">
        <v>44</v>
      </c>
      <c r="AU24" s="72" t="s">
        <v>44</v>
      </c>
      <c r="AV24" s="72" t="s">
        <v>45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GANGA BUDHATHOKI</v>
      </c>
      <c r="D25" s="56" t="str">
        <f>'9-10'!D28</f>
        <v>BHIM BDR BUDHATHOKI</v>
      </c>
      <c r="E25" s="56" t="str">
        <f>'9-10'!E28</f>
        <v>CHITRA KUMARI BUDHATHOKI</v>
      </c>
      <c r="F25" s="56" t="str">
        <f>'9-10'!F28</f>
        <v>2060-05-09</v>
      </c>
      <c r="G25" s="56">
        <f>'9-10'!G28</f>
        <v>0</v>
      </c>
      <c r="H25" s="57" t="str">
        <f>'9-10'!J28</f>
        <v>B+</v>
      </c>
      <c r="I25" s="58" t="str">
        <f>'9-10'!N28</f>
        <v>A+</v>
      </c>
      <c r="J25" s="59" t="str">
        <f>'9-10'!R28</f>
        <v>B+</v>
      </c>
      <c r="K25" s="59" t="str">
        <f>'9-10'!S28</f>
        <v>3.2</v>
      </c>
      <c r="L25" s="60" t="str">
        <f>'9-10'!V28</f>
        <v>D</v>
      </c>
      <c r="M25" s="61" t="str">
        <f>'9-10'!Z28</f>
        <v>A+</v>
      </c>
      <c r="N25" s="59" t="str">
        <f>'9-10'!AD28</f>
        <v>C</v>
      </c>
      <c r="O25" s="59" t="str">
        <f>'9-10'!AE28</f>
        <v>2.0</v>
      </c>
      <c r="P25" s="62" t="str">
        <f>'9-10'!AH28</f>
        <v>E</v>
      </c>
      <c r="Q25" s="62" t="str">
        <f>'9-10'!AI28</f>
        <v>0.8</v>
      </c>
      <c r="R25" s="60" t="str">
        <f>'9-10'!AL28</f>
        <v>C</v>
      </c>
      <c r="S25" s="58" t="str">
        <f>'9-10'!AP28</f>
        <v>A+</v>
      </c>
      <c r="T25" s="63" t="str">
        <f>'9-10'!AT28</f>
        <v>B</v>
      </c>
      <c r="U25" s="63" t="str">
        <f>'9-10'!AU28</f>
        <v>2.8</v>
      </c>
      <c r="V25" s="60" t="str">
        <f>'9-10'!AX28</f>
        <v>C</v>
      </c>
      <c r="W25" s="58" t="str">
        <f>'9-10'!BB28</f>
        <v>A+</v>
      </c>
      <c r="X25" s="63" t="str">
        <f>'9-10'!BF28</f>
        <v>C+</v>
      </c>
      <c r="Y25" s="63" t="str">
        <f>'9-10'!BG28</f>
        <v>2.4</v>
      </c>
      <c r="Z25" s="60" t="str">
        <f>'9-10'!BJ28</f>
        <v>C+</v>
      </c>
      <c r="AA25" s="58" t="str">
        <f>'9-10'!BN28</f>
        <v>A+</v>
      </c>
      <c r="AB25" s="63" t="str">
        <f>'9-10'!BR28</f>
        <v>B</v>
      </c>
      <c r="AC25" s="63" t="str">
        <f>'9-10'!BS28</f>
        <v>2.8</v>
      </c>
      <c r="AD25" s="60" t="str">
        <f>'9-10'!BV28</f>
        <v>C</v>
      </c>
      <c r="AE25" s="58" t="str">
        <f>'9-10'!BZ28</f>
        <v>-</v>
      </c>
      <c r="AF25" s="63" t="str">
        <f>'9-10'!CD28</f>
        <v>C</v>
      </c>
      <c r="AG25" s="63" t="str">
        <f>'9-10'!CE28</f>
        <v>2.0</v>
      </c>
      <c r="AH25" s="60" t="str">
        <f>'9-10'!CH28</f>
        <v>C+</v>
      </c>
      <c r="AI25" s="58" t="str">
        <f>'9-10'!CL28</f>
        <v>A+</v>
      </c>
      <c r="AJ25" s="63" t="str">
        <f>'9-10'!CP28</f>
        <v>B</v>
      </c>
      <c r="AK25" s="63" t="str">
        <f>'9-10'!CQ28</f>
        <v>2.8</v>
      </c>
      <c r="AL25" s="64">
        <f t="shared" si="1"/>
        <v>2.35</v>
      </c>
      <c r="AM25" s="75">
        <f t="shared" si="0"/>
        <v>18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45</v>
      </c>
      <c r="AT25" s="72" t="s">
        <v>45</v>
      </c>
      <c r="AU25" s="72" t="s">
        <v>45</v>
      </c>
      <c r="AV25" s="72" t="s">
        <v>45</v>
      </c>
    </row>
    <row r="26" spans="1:48" ht="32.1" customHeight="1" x14ac:dyDescent="0.25">
      <c r="A26" s="53">
        <v>21</v>
      </c>
      <c r="B26" s="55">
        <f>'[1]Marks Entry'!B29</f>
        <v>0</v>
      </c>
      <c r="C26" s="56" t="str">
        <f>'9-10'!C29</f>
        <v>JAYARAM BHUJEL</v>
      </c>
      <c r="D26" s="56" t="str">
        <f>'9-10'!D29</f>
        <v>YAGYA BDR BHUJEL</v>
      </c>
      <c r="E26" s="56" t="str">
        <f>'9-10'!E29</f>
        <v>CHINI MAYA BHUJEL</v>
      </c>
      <c r="F26" s="56" t="str">
        <f>'9-10'!F29</f>
        <v>2059-08-01</v>
      </c>
      <c r="G26" s="56">
        <f>'9-10'!G29</f>
        <v>0</v>
      </c>
      <c r="H26" s="57" t="str">
        <f>'9-10'!J29</f>
        <v>B+</v>
      </c>
      <c r="I26" s="58" t="str">
        <f>'9-10'!N29</f>
        <v>A+</v>
      </c>
      <c r="J26" s="59" t="str">
        <f>'9-10'!R29</f>
        <v>A</v>
      </c>
      <c r="K26" s="59" t="str">
        <f>'9-10'!S29</f>
        <v>3.6</v>
      </c>
      <c r="L26" s="60" t="str">
        <f>'9-10'!V29</f>
        <v>C</v>
      </c>
      <c r="M26" s="61" t="str">
        <f>'9-10'!Z29</f>
        <v>A+</v>
      </c>
      <c r="N26" s="59" t="str">
        <f>'9-10'!AD29</f>
        <v>C+</v>
      </c>
      <c r="O26" s="59" t="str">
        <f>'9-10'!AE29</f>
        <v>2.4</v>
      </c>
      <c r="P26" s="62" t="str">
        <f>'9-10'!AH29</f>
        <v>C</v>
      </c>
      <c r="Q26" s="62" t="str">
        <f>'9-10'!AI29</f>
        <v>2.0</v>
      </c>
      <c r="R26" s="60" t="str">
        <f>'9-10'!AL29</f>
        <v>B</v>
      </c>
      <c r="S26" s="58" t="str">
        <f>'9-10'!AP29</f>
        <v>A+</v>
      </c>
      <c r="T26" s="63" t="str">
        <f>'9-10'!AT29</f>
        <v>B+</v>
      </c>
      <c r="U26" s="63" t="str">
        <f>'9-10'!AU29</f>
        <v>3.2</v>
      </c>
      <c r="V26" s="60" t="str">
        <f>'9-10'!AX29</f>
        <v>C</v>
      </c>
      <c r="W26" s="58" t="str">
        <f>'9-10'!BB29</f>
        <v>A+</v>
      </c>
      <c r="X26" s="63" t="str">
        <f>'9-10'!BF29</f>
        <v>C+</v>
      </c>
      <c r="Y26" s="63" t="str">
        <f>'9-10'!BG29</f>
        <v>2.4</v>
      </c>
      <c r="Z26" s="60" t="str">
        <f>'9-10'!BJ29</f>
        <v>B</v>
      </c>
      <c r="AA26" s="58" t="str">
        <f>'9-10'!BN29</f>
        <v>A+</v>
      </c>
      <c r="AB26" s="63" t="str">
        <f>'9-10'!BR29</f>
        <v>B+</v>
      </c>
      <c r="AC26" s="63" t="str">
        <f>'9-10'!BS29</f>
        <v>3.2</v>
      </c>
      <c r="AD26" s="60" t="str">
        <f>'9-10'!BV29</f>
        <v>B+</v>
      </c>
      <c r="AE26" s="58" t="str">
        <f>'9-10'!BZ29</f>
        <v>-</v>
      </c>
      <c r="AF26" s="63" t="str">
        <f>'9-10'!CD29</f>
        <v>B+</v>
      </c>
      <c r="AG26" s="63" t="str">
        <f>'9-10'!CE29</f>
        <v>3.2</v>
      </c>
      <c r="AH26" s="60" t="str">
        <f>'9-10'!CH29</f>
        <v>C+</v>
      </c>
      <c r="AI26" s="58" t="str">
        <f>'9-10'!CL29</f>
        <v>A+</v>
      </c>
      <c r="AJ26" s="63" t="str">
        <f>'9-10'!CP29</f>
        <v>B+</v>
      </c>
      <c r="AK26" s="63" t="str">
        <f>'9-10'!CQ29</f>
        <v>3.2</v>
      </c>
      <c r="AL26" s="64">
        <f t="shared" si="1"/>
        <v>2.9</v>
      </c>
      <c r="AM26" s="75">
        <f t="shared" si="0"/>
        <v>6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45</v>
      </c>
      <c r="AT26" s="72" t="s">
        <v>45</v>
      </c>
      <c r="AU26" s="72" t="s">
        <v>43</v>
      </c>
      <c r="AV26" s="72" t="s">
        <v>43</v>
      </c>
    </row>
    <row r="27" spans="1:48" ht="32.1" customHeight="1" x14ac:dyDescent="0.25">
      <c r="A27" s="53">
        <v>22</v>
      </c>
      <c r="B27" s="55">
        <f>'[1]Marks Entry'!B30</f>
        <v>0</v>
      </c>
      <c r="C27" s="56" t="str">
        <f>'9-10'!C30</f>
        <v>KUSHAL UPRETI</v>
      </c>
      <c r="D27" s="56" t="str">
        <f>'9-10'!D30</f>
        <v xml:space="preserve">RAMESHWAR UPRETI </v>
      </c>
      <c r="E27" s="56" t="str">
        <f>'9-10'!E30</f>
        <v>GITA UPRETI</v>
      </c>
      <c r="F27" s="56" t="str">
        <f>'9-10'!F30</f>
        <v>2058-04-18</v>
      </c>
      <c r="G27" s="56">
        <f>'9-10'!G30</f>
        <v>0</v>
      </c>
      <c r="H27" s="57" t="str">
        <f>'9-10'!J30</f>
        <v>B</v>
      </c>
      <c r="I27" s="58" t="str">
        <f>'9-10'!N30</f>
        <v>A+</v>
      </c>
      <c r="J27" s="59" t="str">
        <f>'9-10'!R30</f>
        <v>B+</v>
      </c>
      <c r="K27" s="59" t="str">
        <f>'9-10'!S30</f>
        <v>3.2</v>
      </c>
      <c r="L27" s="60" t="str">
        <f>'9-10'!V30</f>
        <v>C</v>
      </c>
      <c r="M27" s="61" t="str">
        <f>'9-10'!Z30</f>
        <v>A+</v>
      </c>
      <c r="N27" s="59" t="str">
        <f>'9-10'!AD30</f>
        <v>C+</v>
      </c>
      <c r="O27" s="59" t="str">
        <f>'9-10'!AE30</f>
        <v>2.4</v>
      </c>
      <c r="P27" s="62" t="str">
        <f>'9-10'!AH30</f>
        <v>E</v>
      </c>
      <c r="Q27" s="62" t="str">
        <f>'9-10'!AI30</f>
        <v>0.8</v>
      </c>
      <c r="R27" s="60" t="str">
        <f>'9-10'!AL30</f>
        <v>C+</v>
      </c>
      <c r="S27" s="58" t="str">
        <f>'9-10'!AP30</f>
        <v>A+</v>
      </c>
      <c r="T27" s="63" t="str">
        <f>'9-10'!AT30</f>
        <v>B</v>
      </c>
      <c r="U27" s="63" t="str">
        <f>'9-10'!AU30</f>
        <v>2.8</v>
      </c>
      <c r="V27" s="60" t="str">
        <f>'9-10'!AX30</f>
        <v>D+</v>
      </c>
      <c r="W27" s="58" t="str">
        <f>'9-10'!BB30</f>
        <v>A+</v>
      </c>
      <c r="X27" s="63" t="str">
        <f>'9-10'!BF30</f>
        <v>C+</v>
      </c>
      <c r="Y27" s="63" t="str">
        <f>'9-10'!BG30</f>
        <v>2.4</v>
      </c>
      <c r="Z27" s="60" t="str">
        <f>'9-10'!BJ30</f>
        <v>B</v>
      </c>
      <c r="AA27" s="58" t="str">
        <f>'9-10'!BN30</f>
        <v>A+</v>
      </c>
      <c r="AB27" s="63" t="str">
        <f>'9-10'!BR30</f>
        <v>B</v>
      </c>
      <c r="AC27" s="63" t="str">
        <f>'9-10'!BS30</f>
        <v>2.8</v>
      </c>
      <c r="AD27" s="60" t="str">
        <f>'9-10'!BV30</f>
        <v>C</v>
      </c>
      <c r="AE27" s="58" t="str">
        <f>'9-10'!BZ30</f>
        <v>-</v>
      </c>
      <c r="AF27" s="63" t="str">
        <f>'9-10'!CD30</f>
        <v>C</v>
      </c>
      <c r="AG27" s="63" t="str">
        <f>'9-10'!CE30</f>
        <v>2.0</v>
      </c>
      <c r="AH27" s="60" t="str">
        <f>'9-10'!CH30</f>
        <v>C+</v>
      </c>
      <c r="AI27" s="58" t="str">
        <f>'9-10'!CL30</f>
        <v>A+</v>
      </c>
      <c r="AJ27" s="63" t="str">
        <f>'9-10'!CP30</f>
        <v>B+</v>
      </c>
      <c r="AK27" s="63" t="str">
        <f>'9-10'!CQ30</f>
        <v>3.2</v>
      </c>
      <c r="AL27" s="64">
        <f t="shared" si="1"/>
        <v>2.4499999999999997</v>
      </c>
      <c r="AM27" s="75">
        <f t="shared" si="0"/>
        <v>15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45</v>
      </c>
      <c r="AT27" s="72" t="s">
        <v>44</v>
      </c>
      <c r="AU27" s="72" t="s">
        <v>45</v>
      </c>
      <c r="AV27" s="72" t="s">
        <v>43</v>
      </c>
    </row>
    <row r="28" spans="1:48" ht="32.1" customHeight="1" x14ac:dyDescent="0.25">
      <c r="A28" s="53">
        <v>23</v>
      </c>
      <c r="B28" s="55">
        <f>'[1]Marks Entry'!B31</f>
        <v>0</v>
      </c>
      <c r="C28" s="56" t="str">
        <f>'9-10'!C31</f>
        <v>KRISHNA PANDEY</v>
      </c>
      <c r="D28" s="56" t="str">
        <f>'9-10'!D31</f>
        <v>LALIT BDR PANDEY</v>
      </c>
      <c r="E28" s="56" t="str">
        <f>'9-10'!E31</f>
        <v>SABITRA PANDEY</v>
      </c>
      <c r="F28" s="56" t="str">
        <f>'9-10'!F31</f>
        <v>2059-09-03</v>
      </c>
      <c r="G28" s="56">
        <f>'9-10'!G31</f>
        <v>0</v>
      </c>
      <c r="H28" s="57" t="str">
        <f>'9-10'!J31</f>
        <v>B</v>
      </c>
      <c r="I28" s="58" t="str">
        <f>'9-10'!N31</f>
        <v>A+</v>
      </c>
      <c r="J28" s="59" t="str">
        <f>'9-10'!R31</f>
        <v>B+</v>
      </c>
      <c r="K28" s="59" t="str">
        <f>'9-10'!S31</f>
        <v>3.2</v>
      </c>
      <c r="L28" s="60" t="str">
        <f>'9-10'!V31</f>
        <v>D+</v>
      </c>
      <c r="M28" s="61" t="str">
        <f>'9-10'!Z31</f>
        <v>A+</v>
      </c>
      <c r="N28" s="59" t="str">
        <f>'9-10'!AD31</f>
        <v>C+</v>
      </c>
      <c r="O28" s="59" t="str">
        <f>'9-10'!AE31</f>
        <v>2.4</v>
      </c>
      <c r="P28" s="62" t="str">
        <f>'9-10'!AH31</f>
        <v>E</v>
      </c>
      <c r="Q28" s="62" t="str">
        <f>'9-10'!AI31</f>
        <v>0.8</v>
      </c>
      <c r="R28" s="60" t="str">
        <f>'9-10'!AL31</f>
        <v>C</v>
      </c>
      <c r="S28" s="58" t="str">
        <f>'9-10'!AP31</f>
        <v>A+</v>
      </c>
      <c r="T28" s="63" t="str">
        <f>'9-10'!AT31</f>
        <v>C+</v>
      </c>
      <c r="U28" s="63" t="str">
        <f>'9-10'!AU31</f>
        <v>2.4</v>
      </c>
      <c r="V28" s="60" t="str">
        <f>'9-10'!AX31</f>
        <v>D+</v>
      </c>
      <c r="W28" s="58" t="str">
        <f>'9-10'!BB31</f>
        <v>A+</v>
      </c>
      <c r="X28" s="63" t="str">
        <f>'9-10'!BF31</f>
        <v>C</v>
      </c>
      <c r="Y28" s="63" t="str">
        <f>'9-10'!BG31</f>
        <v>2.0</v>
      </c>
      <c r="Z28" s="60" t="str">
        <f>'9-10'!BJ31</f>
        <v>B</v>
      </c>
      <c r="AA28" s="58" t="str">
        <f>'9-10'!BN31</f>
        <v>A+</v>
      </c>
      <c r="AB28" s="63" t="str">
        <f>'9-10'!BR31</f>
        <v>B+</v>
      </c>
      <c r="AC28" s="63" t="str">
        <f>'9-10'!BS31</f>
        <v>3.2</v>
      </c>
      <c r="AD28" s="60" t="str">
        <f>'9-10'!BV31</f>
        <v>C</v>
      </c>
      <c r="AE28" s="58" t="str">
        <f>'9-10'!BZ31</f>
        <v>-</v>
      </c>
      <c r="AF28" s="63" t="str">
        <f>'9-10'!CD31</f>
        <v>C</v>
      </c>
      <c r="AG28" s="63" t="str">
        <f>'9-10'!CE31</f>
        <v>2.0</v>
      </c>
      <c r="AH28" s="60" t="str">
        <f>'9-10'!CH31</f>
        <v>C</v>
      </c>
      <c r="AI28" s="58" t="str">
        <f>'9-10'!CL31</f>
        <v>A+</v>
      </c>
      <c r="AJ28" s="63" t="str">
        <f>'9-10'!CP31</f>
        <v>B</v>
      </c>
      <c r="AK28" s="63" t="str">
        <f>'9-10'!CQ31</f>
        <v>2.8</v>
      </c>
      <c r="AL28" s="64">
        <f t="shared" si="1"/>
        <v>2.35</v>
      </c>
      <c r="AM28" s="75">
        <f t="shared" si="0"/>
        <v>18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43</v>
      </c>
      <c r="AT28" s="72" t="s">
        <v>45</v>
      </c>
      <c r="AU28" s="72" t="s">
        <v>45</v>
      </c>
      <c r="AV28" s="72" t="s">
        <v>43</v>
      </c>
    </row>
    <row r="29" spans="1:48" ht="32.1" customHeight="1" x14ac:dyDescent="0.25">
      <c r="A29" s="53">
        <v>24</v>
      </c>
      <c r="B29" s="55">
        <f>'[1]Marks Entry'!B32</f>
        <v>0</v>
      </c>
      <c r="C29" s="56" t="str">
        <f>'9-10'!C32</f>
        <v xml:space="preserve">KUSHAM OLI </v>
      </c>
      <c r="D29" s="56" t="str">
        <f>'9-10'!D32</f>
        <v>KHADGA BDR OLI</v>
      </c>
      <c r="E29" s="56" t="str">
        <f>'9-10'!E32</f>
        <v>SHYAMKALI OLI</v>
      </c>
      <c r="F29" s="56" t="str">
        <f>'9-10'!F32</f>
        <v>2060-03-08</v>
      </c>
      <c r="G29" s="56">
        <f>'9-10'!G32</f>
        <v>0</v>
      </c>
      <c r="H29" s="57" t="str">
        <f>'9-10'!J32</f>
        <v>B+</v>
      </c>
      <c r="I29" s="58" t="str">
        <f>'9-10'!N32</f>
        <v>A+</v>
      </c>
      <c r="J29" s="59" t="str">
        <f>'9-10'!R32</f>
        <v>B+</v>
      </c>
      <c r="K29" s="59" t="str">
        <f>'9-10'!S32</f>
        <v>3.2</v>
      </c>
      <c r="L29" s="60" t="str">
        <f>'9-10'!V32</f>
        <v>C</v>
      </c>
      <c r="M29" s="61" t="str">
        <f>'9-10'!Z32</f>
        <v>A+</v>
      </c>
      <c r="N29" s="59" t="str">
        <f>'9-10'!AD32</f>
        <v>C+</v>
      </c>
      <c r="O29" s="59" t="str">
        <f>'9-10'!AE32</f>
        <v>2.4</v>
      </c>
      <c r="P29" s="62" t="str">
        <f>'9-10'!AH32</f>
        <v>C+</v>
      </c>
      <c r="Q29" s="62" t="str">
        <f>'9-10'!AI32</f>
        <v>2.4</v>
      </c>
      <c r="R29" s="60" t="str">
        <f>'9-10'!AL32</f>
        <v>C+</v>
      </c>
      <c r="S29" s="58" t="str">
        <f>'9-10'!AP32</f>
        <v>A+</v>
      </c>
      <c r="T29" s="63" t="str">
        <f>'9-10'!AT32</f>
        <v>B</v>
      </c>
      <c r="U29" s="63" t="str">
        <f>'9-10'!AU32</f>
        <v>2.8</v>
      </c>
      <c r="V29" s="60" t="str">
        <f>'9-10'!AX32</f>
        <v>C</v>
      </c>
      <c r="W29" s="58" t="str">
        <f>'9-10'!BB32</f>
        <v>A+</v>
      </c>
      <c r="X29" s="63" t="str">
        <f>'9-10'!BF32</f>
        <v>C+</v>
      </c>
      <c r="Y29" s="63" t="str">
        <f>'9-10'!BG32</f>
        <v>2.4</v>
      </c>
      <c r="Z29" s="60" t="str">
        <f>'9-10'!BJ32</f>
        <v>C+</v>
      </c>
      <c r="AA29" s="58" t="str">
        <f>'9-10'!BN32</f>
        <v>A+</v>
      </c>
      <c r="AB29" s="63" t="str">
        <f>'9-10'!BR32</f>
        <v>B</v>
      </c>
      <c r="AC29" s="63" t="str">
        <f>'9-10'!BS32</f>
        <v>2.8</v>
      </c>
      <c r="AD29" s="60" t="str">
        <f>'9-10'!BV32</f>
        <v>B</v>
      </c>
      <c r="AE29" s="58" t="str">
        <f>'9-10'!BZ32</f>
        <v>-</v>
      </c>
      <c r="AF29" s="63" t="str">
        <f>'9-10'!CD32</f>
        <v>B</v>
      </c>
      <c r="AG29" s="63" t="str">
        <f>'9-10'!CE32</f>
        <v>2.8</v>
      </c>
      <c r="AH29" s="60" t="str">
        <f>'9-10'!CH32</f>
        <v>B</v>
      </c>
      <c r="AI29" s="58" t="str">
        <f>'9-10'!CL32</f>
        <v>A+</v>
      </c>
      <c r="AJ29" s="63" t="str">
        <f>'9-10'!CP32</f>
        <v>B+</v>
      </c>
      <c r="AK29" s="63" t="str">
        <f>'9-10'!CQ32</f>
        <v>3.2</v>
      </c>
      <c r="AL29" s="64">
        <f t="shared" si="1"/>
        <v>2.75</v>
      </c>
      <c r="AM29" s="75">
        <f t="shared" si="0"/>
        <v>9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43</v>
      </c>
      <c r="AT29" s="72" t="s">
        <v>43</v>
      </c>
      <c r="AU29" s="72" t="s">
        <v>43</v>
      </c>
      <c r="AV29" s="72" t="s">
        <v>43</v>
      </c>
    </row>
    <row r="30" spans="1:48" ht="32.1" customHeight="1" x14ac:dyDescent="0.25">
      <c r="A30" s="53">
        <v>25</v>
      </c>
      <c r="B30" s="55">
        <f>'[1]Marks Entry'!B33</f>
        <v>0</v>
      </c>
      <c r="C30" s="56" t="str">
        <f>'9-10'!C33</f>
        <v>NABIN KARKI</v>
      </c>
      <c r="D30" s="56" t="str">
        <f>'9-10'!D33</f>
        <v>TANKA BDR KARKI</v>
      </c>
      <c r="E30" s="56" t="str">
        <f>'9-10'!E33</f>
        <v>KALIKA KARKI</v>
      </c>
      <c r="F30" s="56" t="str">
        <f>'9-10'!F33</f>
        <v>2058-12-06</v>
      </c>
      <c r="G30" s="56">
        <f>'9-10'!G33</f>
        <v>0</v>
      </c>
      <c r="H30" s="57" t="str">
        <f>'9-10'!J33</f>
        <v>C+</v>
      </c>
      <c r="I30" s="58" t="str">
        <f>'9-10'!N33</f>
        <v>A+</v>
      </c>
      <c r="J30" s="59" t="str">
        <f>'9-10'!R33</f>
        <v>B</v>
      </c>
      <c r="K30" s="59" t="str">
        <f>'9-10'!S33</f>
        <v>2.8</v>
      </c>
      <c r="L30" s="60" t="str">
        <f>'9-10'!V33</f>
        <v>D+</v>
      </c>
      <c r="M30" s="61" t="str">
        <f>'9-10'!Z33</f>
        <v>A+</v>
      </c>
      <c r="N30" s="59" t="str">
        <f>'9-10'!AD33</f>
        <v>C</v>
      </c>
      <c r="O30" s="59" t="str">
        <f>'9-10'!AE33</f>
        <v>2.0</v>
      </c>
      <c r="P30" s="62" t="str">
        <f>'9-10'!AH33</f>
        <v>D</v>
      </c>
      <c r="Q30" s="62" t="str">
        <f>'9-10'!AI33</f>
        <v>1.2</v>
      </c>
      <c r="R30" s="60" t="str">
        <f>'9-10'!AL33</f>
        <v>C</v>
      </c>
      <c r="S30" s="58" t="str">
        <f>'9-10'!AP33</f>
        <v>A+</v>
      </c>
      <c r="T30" s="63" t="str">
        <f>'9-10'!AT33</f>
        <v>C+</v>
      </c>
      <c r="U30" s="63" t="str">
        <f>'9-10'!AU33</f>
        <v>2.4</v>
      </c>
      <c r="V30" s="60" t="str">
        <f>'9-10'!AX33</f>
        <v>C</v>
      </c>
      <c r="W30" s="58" t="str">
        <f>'9-10'!BB33</f>
        <v>A+</v>
      </c>
      <c r="X30" s="63" t="str">
        <f>'9-10'!BF33</f>
        <v>C+</v>
      </c>
      <c r="Y30" s="63" t="str">
        <f>'9-10'!BG33</f>
        <v>2.4</v>
      </c>
      <c r="Z30" s="60" t="str">
        <f>'9-10'!BJ33</f>
        <v>C</v>
      </c>
      <c r="AA30" s="58" t="str">
        <f>'9-10'!BN33</f>
        <v>A+</v>
      </c>
      <c r="AB30" s="63" t="str">
        <f>'9-10'!BR33</f>
        <v>B</v>
      </c>
      <c r="AC30" s="63" t="str">
        <f>'9-10'!BS33</f>
        <v>2.8</v>
      </c>
      <c r="AD30" s="60" t="str">
        <f>'9-10'!BV33</f>
        <v>C</v>
      </c>
      <c r="AE30" s="58" t="str">
        <f>'9-10'!BZ33</f>
        <v>-</v>
      </c>
      <c r="AF30" s="63" t="str">
        <f>'9-10'!CD33</f>
        <v>C</v>
      </c>
      <c r="AG30" s="63" t="str">
        <f>'9-10'!CE33</f>
        <v>2.0</v>
      </c>
      <c r="AH30" s="60" t="str">
        <f>'9-10'!CH33</f>
        <v>C</v>
      </c>
      <c r="AI30" s="58" t="str">
        <f>'9-10'!CL33</f>
        <v>A+</v>
      </c>
      <c r="AJ30" s="63" t="str">
        <f>'9-10'!CP33</f>
        <v>C+</v>
      </c>
      <c r="AK30" s="63" t="str">
        <f>'9-10'!CQ33</f>
        <v>2.4</v>
      </c>
      <c r="AL30" s="64">
        <f t="shared" si="1"/>
        <v>2.25</v>
      </c>
      <c r="AM30" s="75">
        <f t="shared" si="0"/>
        <v>24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45</v>
      </c>
      <c r="AT30" s="72" t="s">
        <v>45</v>
      </c>
      <c r="AU30" s="72" t="s">
        <v>45</v>
      </c>
      <c r="AV30" s="72" t="s">
        <v>45</v>
      </c>
    </row>
    <row r="31" spans="1:48" ht="32.1" customHeight="1" x14ac:dyDescent="0.25">
      <c r="A31" s="53">
        <v>26</v>
      </c>
      <c r="B31" s="55">
        <f>'[1]Marks Entry'!B34</f>
        <v>0</v>
      </c>
      <c r="C31" s="56" t="str">
        <f>'9-10'!C34</f>
        <v>NABIN PRASAIN</v>
      </c>
      <c r="D31" s="56" t="str">
        <f>'9-10'!D34</f>
        <v>NANI BABU PRASAIN</v>
      </c>
      <c r="E31" s="56" t="str">
        <f>'9-10'!E34</f>
        <v>SUSHILA PRASHAIN</v>
      </c>
      <c r="F31" s="56" t="str">
        <f>'9-10'!F34</f>
        <v>2057-09-21</v>
      </c>
      <c r="G31" s="56">
        <f>'9-10'!G34</f>
        <v>0</v>
      </c>
      <c r="H31" s="57" t="str">
        <f>'9-10'!J34</f>
        <v>C+</v>
      </c>
      <c r="I31" s="58" t="str">
        <f>'9-10'!N34</f>
        <v>A+</v>
      </c>
      <c r="J31" s="59" t="str">
        <f>'9-10'!R34</f>
        <v>B</v>
      </c>
      <c r="K31" s="59" t="str">
        <f>'9-10'!S34</f>
        <v>2.8</v>
      </c>
      <c r="L31" s="60" t="str">
        <f>'9-10'!V34</f>
        <v>D</v>
      </c>
      <c r="M31" s="61" t="str">
        <f>'9-10'!Z34</f>
        <v>A+</v>
      </c>
      <c r="N31" s="59" t="str">
        <f>'9-10'!AD34</f>
        <v>C</v>
      </c>
      <c r="O31" s="59" t="str">
        <f>'9-10'!AE34</f>
        <v>2.0</v>
      </c>
      <c r="P31" s="62" t="str">
        <f>'9-10'!AH34</f>
        <v>D</v>
      </c>
      <c r="Q31" s="62" t="str">
        <f>'9-10'!AI34</f>
        <v>1.2</v>
      </c>
      <c r="R31" s="60" t="str">
        <f>'9-10'!AL34</f>
        <v>C</v>
      </c>
      <c r="S31" s="58" t="str">
        <f>'9-10'!AP34</f>
        <v>A+</v>
      </c>
      <c r="T31" s="63" t="str">
        <f>'9-10'!AT34</f>
        <v>C+</v>
      </c>
      <c r="U31" s="63" t="str">
        <f>'9-10'!AU34</f>
        <v>2.4</v>
      </c>
      <c r="V31" s="60" t="str">
        <f>'9-10'!AX34</f>
        <v>C</v>
      </c>
      <c r="W31" s="58" t="str">
        <f>'9-10'!BB34</f>
        <v>A+</v>
      </c>
      <c r="X31" s="63" t="str">
        <f>'9-10'!BF34</f>
        <v>C+</v>
      </c>
      <c r="Y31" s="63" t="str">
        <f>'9-10'!BG34</f>
        <v>2.4</v>
      </c>
      <c r="Z31" s="60" t="str">
        <f>'9-10'!BJ34</f>
        <v>B</v>
      </c>
      <c r="AA31" s="58" t="str">
        <f>'9-10'!BN34</f>
        <v>A+</v>
      </c>
      <c r="AB31" s="63" t="str">
        <f>'9-10'!BR34</f>
        <v>B</v>
      </c>
      <c r="AC31" s="63" t="str">
        <f>'9-10'!BS34</f>
        <v>2.8</v>
      </c>
      <c r="AD31" s="60" t="str">
        <f>'9-10'!BV34</f>
        <v>B</v>
      </c>
      <c r="AE31" s="58" t="str">
        <f>'9-10'!BZ34</f>
        <v>-</v>
      </c>
      <c r="AF31" s="63" t="str">
        <f>'9-10'!CD34</f>
        <v>B</v>
      </c>
      <c r="AG31" s="63" t="str">
        <f>'9-10'!CE34</f>
        <v>2.8</v>
      </c>
      <c r="AH31" s="60" t="str">
        <f>'9-10'!CH34</f>
        <v>C</v>
      </c>
      <c r="AI31" s="58" t="str">
        <f>'9-10'!CL34</f>
        <v>A+</v>
      </c>
      <c r="AJ31" s="63" t="str">
        <f>'9-10'!CP34</f>
        <v>C+</v>
      </c>
      <c r="AK31" s="63" t="str">
        <f>'9-10'!CQ34</f>
        <v>2.4</v>
      </c>
      <c r="AL31" s="64">
        <f t="shared" si="1"/>
        <v>2.35</v>
      </c>
      <c r="AM31" s="75">
        <f t="shared" si="0"/>
        <v>18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45</v>
      </c>
      <c r="AT31" s="72" t="s">
        <v>44</v>
      </c>
      <c r="AU31" s="72" t="s">
        <v>45</v>
      </c>
      <c r="AV31" s="72" t="s">
        <v>43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str">
        <f>'9-10'!C35</f>
        <v>NARAYAN BUDHATHOKI</v>
      </c>
      <c r="D32" s="56" t="str">
        <f>'9-10'!D35</f>
        <v>NARA BDR BUDHATHOKI</v>
      </c>
      <c r="E32" s="56" t="str">
        <f>'9-10'!E35</f>
        <v>PREM KUMARI BUDHATHOKI</v>
      </c>
      <c r="F32" s="56" t="str">
        <f>'9-10'!F35</f>
        <v>2060-12-11</v>
      </c>
      <c r="G32" s="56">
        <f>'9-10'!G35</f>
        <v>0</v>
      </c>
      <c r="H32" s="57" t="str">
        <f>'9-10'!J35</f>
        <v>C+</v>
      </c>
      <c r="I32" s="58" t="str">
        <f>'9-10'!N35</f>
        <v>A+</v>
      </c>
      <c r="J32" s="59" t="str">
        <f>'9-10'!R35</f>
        <v>B</v>
      </c>
      <c r="K32" s="59" t="str">
        <f>'9-10'!S35</f>
        <v>2.8</v>
      </c>
      <c r="L32" s="60" t="str">
        <f>'9-10'!V35</f>
        <v>D+</v>
      </c>
      <c r="M32" s="61" t="str">
        <f>'9-10'!Z35</f>
        <v>A+</v>
      </c>
      <c r="N32" s="59" t="str">
        <f>'9-10'!AD35</f>
        <v>C</v>
      </c>
      <c r="O32" s="59" t="str">
        <f>'9-10'!AE35</f>
        <v>2.0</v>
      </c>
      <c r="P32" s="62" t="str">
        <f>'9-10'!AH35</f>
        <v>C</v>
      </c>
      <c r="Q32" s="62" t="str">
        <f>'9-10'!AI35</f>
        <v>2.0</v>
      </c>
      <c r="R32" s="60" t="str">
        <f>'9-10'!AL35</f>
        <v>C</v>
      </c>
      <c r="S32" s="58" t="str">
        <f>'9-10'!AP35</f>
        <v>A+</v>
      </c>
      <c r="T32" s="63" t="str">
        <f>'9-10'!AT35</f>
        <v>C+</v>
      </c>
      <c r="U32" s="63" t="str">
        <f>'9-10'!AU35</f>
        <v>2.4</v>
      </c>
      <c r="V32" s="60" t="str">
        <f>'9-10'!AX35</f>
        <v>C</v>
      </c>
      <c r="W32" s="58" t="str">
        <f>'9-10'!BB35</f>
        <v>A+</v>
      </c>
      <c r="X32" s="63" t="str">
        <f>'9-10'!BF35</f>
        <v>C+</v>
      </c>
      <c r="Y32" s="63" t="str">
        <f>'9-10'!BG35</f>
        <v>2.4</v>
      </c>
      <c r="Z32" s="60" t="str">
        <f>'9-10'!BJ35</f>
        <v>B</v>
      </c>
      <c r="AA32" s="58" t="str">
        <f>'9-10'!BN35</f>
        <v>A+</v>
      </c>
      <c r="AB32" s="63" t="str">
        <f>'9-10'!BR35</f>
        <v>B+</v>
      </c>
      <c r="AC32" s="63" t="str">
        <f>'9-10'!BS35</f>
        <v>3.2</v>
      </c>
      <c r="AD32" s="60" t="str">
        <f>'9-10'!BV35</f>
        <v>B</v>
      </c>
      <c r="AE32" s="58" t="str">
        <f>'9-10'!BZ35</f>
        <v>-</v>
      </c>
      <c r="AF32" s="63" t="str">
        <f>'9-10'!CD35</f>
        <v>B</v>
      </c>
      <c r="AG32" s="63" t="str">
        <f>'9-10'!CE35</f>
        <v>2.8</v>
      </c>
      <c r="AH32" s="60" t="str">
        <f>'9-10'!CH35</f>
        <v>C+</v>
      </c>
      <c r="AI32" s="58" t="str">
        <f>'9-10'!CL35</f>
        <v>A+</v>
      </c>
      <c r="AJ32" s="63" t="str">
        <f>'9-10'!CP35</f>
        <v>B+</v>
      </c>
      <c r="AK32" s="63" t="str">
        <f>'9-10'!CQ35</f>
        <v>3.2</v>
      </c>
      <c r="AL32" s="64">
        <f t="shared" si="1"/>
        <v>2.6</v>
      </c>
      <c r="AM32" s="75">
        <f t="shared" si="0"/>
        <v>12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45</v>
      </c>
      <c r="AT32" s="72" t="s">
        <v>45</v>
      </c>
      <c r="AU32" s="72" t="s">
        <v>45</v>
      </c>
      <c r="AV32" s="72" t="s">
        <v>45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str">
        <f>'9-10'!C36</f>
        <v>NABARAJ BASNET</v>
      </c>
      <c r="D33" s="56" t="str">
        <f>'9-10'!D36</f>
        <v>DILLI BDR BASNET</v>
      </c>
      <c r="E33" s="56" t="str">
        <f>'9-10'!E36</f>
        <v>BHATRA MAYA BASNET</v>
      </c>
      <c r="F33" s="56" t="str">
        <f>'9-10'!F36</f>
        <v>2060-03-26</v>
      </c>
      <c r="G33" s="56">
        <f>'9-10'!G36</f>
        <v>0</v>
      </c>
      <c r="H33" s="57" t="str">
        <f>'9-10'!J36</f>
        <v>A</v>
      </c>
      <c r="I33" s="58" t="str">
        <f>'9-10'!N36</f>
        <v>A+</v>
      </c>
      <c r="J33" s="59" t="str">
        <f>'9-10'!R36</f>
        <v>A</v>
      </c>
      <c r="K33" s="59" t="str">
        <f>'9-10'!S36</f>
        <v>3.6</v>
      </c>
      <c r="L33" s="60" t="str">
        <f>'9-10'!V36</f>
        <v>D+</v>
      </c>
      <c r="M33" s="61" t="str">
        <f>'9-10'!Z36</f>
        <v>A+</v>
      </c>
      <c r="N33" s="59" t="str">
        <f>'9-10'!AD36</f>
        <v>C+</v>
      </c>
      <c r="O33" s="59" t="str">
        <f>'9-10'!AE36</f>
        <v>2.4</v>
      </c>
      <c r="P33" s="62" t="str">
        <f>'9-10'!AH36</f>
        <v>B+</v>
      </c>
      <c r="Q33" s="62" t="str">
        <f>'9-10'!AI36</f>
        <v>3.2</v>
      </c>
      <c r="R33" s="60" t="str">
        <f>'9-10'!AL36</f>
        <v>B</v>
      </c>
      <c r="S33" s="58" t="str">
        <f>'9-10'!AP36</f>
        <v>A+</v>
      </c>
      <c r="T33" s="63" t="str">
        <f>'9-10'!AT36</f>
        <v>B+</v>
      </c>
      <c r="U33" s="63" t="str">
        <f>'9-10'!AU36</f>
        <v>3.2</v>
      </c>
      <c r="V33" s="60" t="str">
        <f>'9-10'!AX36</f>
        <v>C</v>
      </c>
      <c r="W33" s="58" t="str">
        <f>'9-10'!BB36</f>
        <v>A+</v>
      </c>
      <c r="X33" s="63" t="str">
        <f>'9-10'!BF36</f>
        <v>C+</v>
      </c>
      <c r="Y33" s="63" t="str">
        <f>'9-10'!BG36</f>
        <v>2.4</v>
      </c>
      <c r="Z33" s="60" t="str">
        <f>'9-10'!BJ36</f>
        <v>B</v>
      </c>
      <c r="AA33" s="58" t="str">
        <f>'9-10'!BN36</f>
        <v>A+</v>
      </c>
      <c r="AB33" s="63" t="str">
        <f>'9-10'!BR36</f>
        <v>B+</v>
      </c>
      <c r="AC33" s="63" t="str">
        <f>'9-10'!BS36</f>
        <v>3.2</v>
      </c>
      <c r="AD33" s="60" t="str">
        <f>'9-10'!BV36</f>
        <v>C</v>
      </c>
      <c r="AE33" s="58" t="str">
        <f>'9-10'!BZ36</f>
        <v>-</v>
      </c>
      <c r="AF33" s="63" t="str">
        <f>'9-10'!CD36</f>
        <v>C</v>
      </c>
      <c r="AG33" s="63" t="str">
        <f>'9-10'!CE36</f>
        <v>2.0</v>
      </c>
      <c r="AH33" s="60" t="str">
        <f>'9-10'!CH36</f>
        <v>B+</v>
      </c>
      <c r="AI33" s="58" t="str">
        <f>'9-10'!CL36</f>
        <v>A+</v>
      </c>
      <c r="AJ33" s="63" t="str">
        <f>'9-10'!CP36</f>
        <v>B+</v>
      </c>
      <c r="AK33" s="63" t="str">
        <f>'9-10'!CQ36</f>
        <v>3.2</v>
      </c>
      <c r="AL33" s="64">
        <f t="shared" si="1"/>
        <v>2.9</v>
      </c>
      <c r="AM33" s="75">
        <f t="shared" si="0"/>
        <v>6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45</v>
      </c>
      <c r="AT33" s="72" t="s">
        <v>45</v>
      </c>
      <c r="AU33" s="72" t="s">
        <v>45</v>
      </c>
      <c r="AV33" s="72" t="s">
        <v>45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str">
        <f>'9-10'!C37</f>
        <v>NIRMALA KARKI</v>
      </c>
      <c r="D34" s="56" t="str">
        <f>'9-10'!D37</f>
        <v>SHIVA BDR KARKI</v>
      </c>
      <c r="E34" s="56" t="str">
        <f>'9-10'!E37</f>
        <v>SARMILA KARKI</v>
      </c>
      <c r="F34" s="56" t="str">
        <f>'9-10'!F37</f>
        <v>2058-10-03</v>
      </c>
      <c r="G34" s="56">
        <f>'9-10'!G37</f>
        <v>0</v>
      </c>
      <c r="H34" s="57" t="str">
        <f>'9-10'!J37</f>
        <v>B+</v>
      </c>
      <c r="I34" s="58" t="str">
        <f>'9-10'!N37</f>
        <v>A+</v>
      </c>
      <c r="J34" s="59" t="str">
        <f>'9-10'!R37</f>
        <v>B+</v>
      </c>
      <c r="K34" s="59" t="str">
        <f>'9-10'!S37</f>
        <v>3.2</v>
      </c>
      <c r="L34" s="60" t="str">
        <f>'9-10'!V37</f>
        <v>D+</v>
      </c>
      <c r="M34" s="61" t="str">
        <f>'9-10'!Z37</f>
        <v>A+</v>
      </c>
      <c r="N34" s="59" t="str">
        <f>'9-10'!AD37</f>
        <v>C+</v>
      </c>
      <c r="O34" s="59" t="str">
        <f>'9-10'!AE37</f>
        <v>2.4</v>
      </c>
      <c r="P34" s="62" t="str">
        <f>'9-10'!AH37</f>
        <v>E</v>
      </c>
      <c r="Q34" s="62" t="str">
        <f>'9-10'!AI37</f>
        <v>0.8</v>
      </c>
      <c r="R34" s="60" t="str">
        <f>'9-10'!AL37</f>
        <v>C</v>
      </c>
      <c r="S34" s="58" t="str">
        <f>'9-10'!AP37</f>
        <v>A+</v>
      </c>
      <c r="T34" s="63" t="str">
        <f>'9-10'!AT37</f>
        <v>C+</v>
      </c>
      <c r="U34" s="63" t="str">
        <f>'9-10'!AU37</f>
        <v>2.4</v>
      </c>
      <c r="V34" s="60" t="str">
        <f>'9-10'!AX37</f>
        <v>D+</v>
      </c>
      <c r="W34" s="58" t="str">
        <f>'9-10'!BB37</f>
        <v>A+</v>
      </c>
      <c r="X34" s="63" t="str">
        <f>'9-10'!BF37</f>
        <v>C+</v>
      </c>
      <c r="Y34" s="63" t="str">
        <f>'9-10'!BG37</f>
        <v>2.4</v>
      </c>
      <c r="Z34" s="60" t="str">
        <f>'9-10'!BJ37</f>
        <v>B</v>
      </c>
      <c r="AA34" s="58" t="str">
        <f>'9-10'!BN37</f>
        <v>A+</v>
      </c>
      <c r="AB34" s="63" t="str">
        <f>'9-10'!BR37</f>
        <v>B+</v>
      </c>
      <c r="AC34" s="63" t="str">
        <f>'9-10'!BS37</f>
        <v>3.2</v>
      </c>
      <c r="AD34" s="60" t="str">
        <f>'9-10'!BV37</f>
        <v>C+</v>
      </c>
      <c r="AE34" s="58" t="str">
        <f>'9-10'!BZ37</f>
        <v>-</v>
      </c>
      <c r="AF34" s="63" t="str">
        <f>'9-10'!CD37</f>
        <v>C+</v>
      </c>
      <c r="AG34" s="63" t="str">
        <f>'9-10'!CE37</f>
        <v>2.4</v>
      </c>
      <c r="AH34" s="60" t="str">
        <f>'9-10'!CH37</f>
        <v>C</v>
      </c>
      <c r="AI34" s="58" t="str">
        <f>'9-10'!CL37</f>
        <v>A+</v>
      </c>
      <c r="AJ34" s="63" t="str">
        <f>'9-10'!CP37</f>
        <v>B</v>
      </c>
      <c r="AK34" s="63" t="str">
        <f>'9-10'!CQ37</f>
        <v>2.8</v>
      </c>
      <c r="AL34" s="64">
        <f t="shared" si="1"/>
        <v>2.4499999999999997</v>
      </c>
      <c r="AM34" s="75">
        <f t="shared" si="0"/>
        <v>15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45</v>
      </c>
      <c r="AT34" s="72" t="s">
        <v>45</v>
      </c>
      <c r="AU34" s="72" t="s">
        <v>45</v>
      </c>
      <c r="AV34" s="72" t="s">
        <v>45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str">
        <f>'9-10'!C38</f>
        <v>NIRUTA KOIRALA</v>
      </c>
      <c r="D35" s="56" t="str">
        <f>'9-10'!D38</f>
        <v>ARJUB BDR KOIRALA</v>
      </c>
      <c r="E35" s="56" t="str">
        <f>'9-10'!E38</f>
        <v>AMBIKA KUMARI KOIRALA</v>
      </c>
      <c r="F35" s="56" t="str">
        <f>'9-10'!F38</f>
        <v>2059-04-04</v>
      </c>
      <c r="G35" s="56">
        <f>'9-10'!G38</f>
        <v>0</v>
      </c>
      <c r="H35" s="57" t="str">
        <f>'9-10'!J38</f>
        <v>B</v>
      </c>
      <c r="I35" s="58" t="str">
        <f>'9-10'!N38</f>
        <v>A+</v>
      </c>
      <c r="J35" s="59" t="str">
        <f>'9-10'!R38</f>
        <v>B+</v>
      </c>
      <c r="K35" s="59" t="str">
        <f>'9-10'!S38</f>
        <v>3.2</v>
      </c>
      <c r="L35" s="60" t="str">
        <f>'9-10'!V38</f>
        <v>D+</v>
      </c>
      <c r="M35" s="61" t="str">
        <f>'9-10'!Z38</f>
        <v>A+</v>
      </c>
      <c r="N35" s="59" t="str">
        <f>'9-10'!AD38</f>
        <v>C</v>
      </c>
      <c r="O35" s="59" t="str">
        <f>'9-10'!AE38</f>
        <v>2.0</v>
      </c>
      <c r="P35" s="62" t="str">
        <f>'9-10'!AH38</f>
        <v>C</v>
      </c>
      <c r="Q35" s="62" t="str">
        <f>'9-10'!AI38</f>
        <v>2.0</v>
      </c>
      <c r="R35" s="60" t="str">
        <f>'9-10'!AL38</f>
        <v>C+</v>
      </c>
      <c r="S35" s="58" t="str">
        <f>'9-10'!AP38</f>
        <v>A+</v>
      </c>
      <c r="T35" s="63" t="str">
        <f>'9-10'!AT38</f>
        <v>B</v>
      </c>
      <c r="U35" s="63" t="str">
        <f>'9-10'!AU38</f>
        <v>2.8</v>
      </c>
      <c r="V35" s="60" t="str">
        <f>'9-10'!AX38</f>
        <v>C</v>
      </c>
      <c r="W35" s="58" t="str">
        <f>'9-10'!BB38</f>
        <v>A+</v>
      </c>
      <c r="X35" s="63" t="str">
        <f>'9-10'!BF38</f>
        <v>B</v>
      </c>
      <c r="Y35" s="63" t="str">
        <f>'9-10'!BG38</f>
        <v>2.8</v>
      </c>
      <c r="Z35" s="60" t="str">
        <f>'9-10'!BJ38</f>
        <v>B</v>
      </c>
      <c r="AA35" s="58" t="str">
        <f>'9-10'!BN38</f>
        <v>A+</v>
      </c>
      <c r="AB35" s="63" t="str">
        <f>'9-10'!BR38</f>
        <v>B+</v>
      </c>
      <c r="AC35" s="63" t="str">
        <f>'9-10'!BS38</f>
        <v>3.2</v>
      </c>
      <c r="AD35" s="60" t="str">
        <f>'9-10'!BV38</f>
        <v>B</v>
      </c>
      <c r="AE35" s="58" t="str">
        <f>'9-10'!BZ38</f>
        <v>-</v>
      </c>
      <c r="AF35" s="63" t="str">
        <f>'9-10'!CD38</f>
        <v>B</v>
      </c>
      <c r="AG35" s="63" t="str">
        <f>'9-10'!CE38</f>
        <v>2.8</v>
      </c>
      <c r="AH35" s="60" t="str">
        <f>'9-10'!CH38</f>
        <v>B</v>
      </c>
      <c r="AI35" s="58" t="str">
        <f>'9-10'!CL38</f>
        <v>A+</v>
      </c>
      <c r="AJ35" s="63" t="str">
        <f>'9-10'!CP38</f>
        <v>B</v>
      </c>
      <c r="AK35" s="63" t="str">
        <f>'9-10'!CQ38</f>
        <v>2.8</v>
      </c>
      <c r="AL35" s="64">
        <f t="shared" si="1"/>
        <v>2.7</v>
      </c>
      <c r="AM35" s="75">
        <f t="shared" si="0"/>
        <v>10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45</v>
      </c>
      <c r="AT35" s="72" t="s">
        <v>45</v>
      </c>
      <c r="AU35" s="72" t="s">
        <v>45</v>
      </c>
      <c r="AV35" s="72" t="s">
        <v>45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GS40fAYKxYVcgmhMoghcc8JoYtWp5dvWXsw2grqs0jotvp6kIX8B5wLqSuLOtaVCJq3eVDOkbdJjZruceq47rw==" saltValue="F4iPW1OUufdZcAspjxyRyQ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2019-02-26T20:16:15Z</dcterms:modified>
</cp:coreProperties>
</file>