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43" i="1" l="1"/>
  <c r="AX43" i="1" s="1"/>
  <c r="AW42" i="1"/>
  <c r="AX42" i="1" s="1"/>
  <c r="AW41" i="1"/>
  <c r="AX41" i="1" s="1"/>
  <c r="AW40" i="1"/>
  <c r="AX40" i="1" s="1"/>
  <c r="AW39" i="1"/>
  <c r="AX39" i="1" s="1"/>
  <c r="AY39" i="1"/>
  <c r="AY43" i="1" l="1"/>
  <c r="AY41" i="1"/>
  <c r="AY40" i="1"/>
  <c r="AY42" i="1"/>
  <c r="BU43" i="1"/>
  <c r="BV43" i="1" s="1"/>
  <c r="CB43" i="1"/>
  <c r="CC43" i="1" s="1"/>
  <c r="BU42" i="1"/>
  <c r="BV42" i="1" s="1"/>
  <c r="BW42" i="1"/>
  <c r="CB42" i="1"/>
  <c r="CC42" i="1"/>
  <c r="CD42" i="1" s="1"/>
  <c r="BU41" i="1"/>
  <c r="BV41" i="1" s="1"/>
  <c r="CB41" i="1"/>
  <c r="CC41" i="1"/>
  <c r="CD41" i="1" s="1"/>
  <c r="BU40" i="1"/>
  <c r="BV40" i="1" s="1"/>
  <c r="BW40" i="1"/>
  <c r="CB40" i="1"/>
  <c r="CC40" i="1" s="1"/>
  <c r="BU39" i="1"/>
  <c r="BV39" i="1" s="1"/>
  <c r="CB39" i="1"/>
  <c r="CC39" i="1" s="1"/>
  <c r="I43" i="1"/>
  <c r="J43" i="1" s="1"/>
  <c r="I42" i="1"/>
  <c r="J42" i="1" s="1"/>
  <c r="I41" i="1"/>
  <c r="J41" i="1" s="1"/>
  <c r="I40" i="1"/>
  <c r="J40" i="1" s="1"/>
  <c r="K40" i="1"/>
  <c r="I39" i="1"/>
  <c r="J39" i="1" s="1"/>
  <c r="CG43" i="1"/>
  <c r="CI43" i="1" s="1"/>
  <c r="CH43" i="1"/>
  <c r="CG42" i="1"/>
  <c r="CH42" i="1" s="1"/>
  <c r="CG41" i="1"/>
  <c r="CI41" i="1" s="1"/>
  <c r="CH41" i="1"/>
  <c r="CG40" i="1"/>
  <c r="CH40" i="1" s="1"/>
  <c r="CG39" i="1"/>
  <c r="CI39" i="1" s="1"/>
  <c r="CH39" i="1"/>
  <c r="BI43" i="1"/>
  <c r="BJ43" i="1" s="1"/>
  <c r="BK43" i="1"/>
  <c r="BI42" i="1"/>
  <c r="BJ42" i="1" s="1"/>
  <c r="BI41" i="1"/>
  <c r="BJ41" i="1" s="1"/>
  <c r="BI40" i="1"/>
  <c r="BJ40" i="1" s="1"/>
  <c r="BK40" i="1"/>
  <c r="BI39" i="1"/>
  <c r="BJ39" i="1" s="1"/>
  <c r="AK41" i="1"/>
  <c r="AL41" i="1" s="1"/>
  <c r="AK40" i="1"/>
  <c r="AL40" i="1" s="1"/>
  <c r="AM40" i="1"/>
  <c r="AK39" i="1"/>
  <c r="AL39" i="1" s="1"/>
  <c r="AG43" i="1"/>
  <c r="AH43" i="1" s="1"/>
  <c r="AG42" i="1"/>
  <c r="AH42" i="1" s="1"/>
  <c r="AG41" i="1"/>
  <c r="AH41" i="1" s="1"/>
  <c r="AG40" i="1"/>
  <c r="AH40" i="1" s="1"/>
  <c r="AG39" i="1"/>
  <c r="AH39" i="1" s="1"/>
  <c r="CI42" i="1" l="1"/>
  <c r="AI43" i="1"/>
  <c r="K42" i="1"/>
  <c r="BW39" i="1"/>
  <c r="CE42" i="1"/>
  <c r="CD43" i="1"/>
  <c r="CE43" i="1"/>
  <c r="CD40" i="1"/>
  <c r="CE40" i="1"/>
  <c r="CD39" i="1"/>
  <c r="CE39" i="1"/>
  <c r="BW43" i="1"/>
  <c r="AI41" i="1"/>
  <c r="CI40" i="1"/>
  <c r="K39" i="1"/>
  <c r="BW41" i="1"/>
  <c r="K41" i="1"/>
  <c r="K43" i="1"/>
  <c r="CE41" i="1"/>
  <c r="BK42" i="1"/>
  <c r="BK41" i="1"/>
  <c r="BK39" i="1"/>
  <c r="AM41" i="1"/>
  <c r="AM39" i="1"/>
  <c r="AI42" i="1"/>
  <c r="AI40" i="1"/>
  <c r="AI39" i="1"/>
  <c r="U43" i="1" l="1"/>
  <c r="V43" i="1" s="1"/>
  <c r="U42" i="1"/>
  <c r="V42" i="1" s="1"/>
  <c r="W42" i="1"/>
  <c r="U41" i="1"/>
  <c r="V41" i="1" s="1"/>
  <c r="U40" i="1"/>
  <c r="V40" i="1" s="1"/>
  <c r="U39" i="1"/>
  <c r="V39" i="1" s="1"/>
  <c r="CK43" i="1"/>
  <c r="CL43" i="1" s="1"/>
  <c r="CN43" i="1"/>
  <c r="CO43" i="1" s="1"/>
  <c r="CP43" i="1" s="1"/>
  <c r="CK42" i="1"/>
  <c r="CL42" i="1" s="1"/>
  <c r="CN42" i="1"/>
  <c r="CO42" i="1" s="1"/>
  <c r="CP42" i="1" s="1"/>
  <c r="CK41" i="1"/>
  <c r="CL41" i="1" s="1"/>
  <c r="CN41" i="1"/>
  <c r="CO41" i="1" s="1"/>
  <c r="CK40" i="1"/>
  <c r="CL40" i="1" s="1"/>
  <c r="CM40" i="1"/>
  <c r="CN40" i="1"/>
  <c r="CO40" i="1" s="1"/>
  <c r="CP40" i="1" s="1"/>
  <c r="CK39" i="1"/>
  <c r="CL39" i="1" s="1"/>
  <c r="CM39" i="1"/>
  <c r="CN39" i="1"/>
  <c r="CO39" i="1" s="1"/>
  <c r="BM43" i="1"/>
  <c r="BN43" i="1" s="1"/>
  <c r="BP43" i="1"/>
  <c r="BQ43" i="1" s="1"/>
  <c r="BM42" i="1"/>
  <c r="BN42" i="1" s="1"/>
  <c r="BP42" i="1"/>
  <c r="BQ42" i="1" s="1"/>
  <c r="BM41" i="1"/>
  <c r="BN41" i="1" s="1"/>
  <c r="BP41" i="1"/>
  <c r="BQ41" i="1" s="1"/>
  <c r="BR41" i="1" s="1"/>
  <c r="BM40" i="1"/>
  <c r="BN40" i="1" s="1"/>
  <c r="BP40" i="1"/>
  <c r="BQ40" i="1" s="1"/>
  <c r="BM39" i="1"/>
  <c r="BN39" i="1" s="1"/>
  <c r="BO39" i="1"/>
  <c r="BP39" i="1"/>
  <c r="BQ39" i="1" s="1"/>
  <c r="BA43" i="1"/>
  <c r="BB43" i="1" s="1"/>
  <c r="BD43" i="1"/>
  <c r="BA42" i="1"/>
  <c r="BB42" i="1" s="1"/>
  <c r="BD42" i="1"/>
  <c r="BA41" i="1"/>
  <c r="BB41" i="1" s="1"/>
  <c r="BD41" i="1"/>
  <c r="BA40" i="1"/>
  <c r="BB40" i="1" s="1"/>
  <c r="BD40" i="1"/>
  <c r="BA39" i="1"/>
  <c r="BB39" i="1" s="1"/>
  <c r="BD39" i="1"/>
  <c r="AO43" i="1"/>
  <c r="AP43" i="1" s="1"/>
  <c r="AQ43" i="1"/>
  <c r="AR43" i="1"/>
  <c r="AS43" i="1" s="1"/>
  <c r="AT43" i="1" s="1"/>
  <c r="AO42" i="1"/>
  <c r="AP42" i="1" s="1"/>
  <c r="AR42" i="1"/>
  <c r="AS42" i="1" s="1"/>
  <c r="AO41" i="1"/>
  <c r="AP41" i="1" s="1"/>
  <c r="AR41" i="1"/>
  <c r="AS41" i="1" s="1"/>
  <c r="AO40" i="1"/>
  <c r="AP40" i="1" s="1"/>
  <c r="AR40" i="1"/>
  <c r="AS40" i="1" s="1"/>
  <c r="AO39" i="1"/>
  <c r="AP39" i="1" s="1"/>
  <c r="AR39" i="1"/>
  <c r="AS39" i="1" s="1"/>
  <c r="Y43" i="1"/>
  <c r="Z43" i="1" s="1"/>
  <c r="AB43" i="1"/>
  <c r="AC43" i="1" s="1"/>
  <c r="Y42" i="1"/>
  <c r="Z42" i="1" s="1"/>
  <c r="AB42" i="1"/>
  <c r="AC42" i="1" s="1"/>
  <c r="Y41" i="1"/>
  <c r="Z41" i="1" s="1"/>
  <c r="AB41" i="1"/>
  <c r="AC41" i="1" s="1"/>
  <c r="AD41" i="1" s="1"/>
  <c r="Y40" i="1"/>
  <c r="Z40" i="1" s="1"/>
  <c r="AB40" i="1"/>
  <c r="AC40" i="1" s="1"/>
  <c r="Y39" i="1"/>
  <c r="AA39" i="1" s="1"/>
  <c r="AB39" i="1"/>
  <c r="AC39" i="1" s="1"/>
  <c r="M43" i="1"/>
  <c r="N43" i="1" s="1"/>
  <c r="O43" i="1"/>
  <c r="P43" i="1"/>
  <c r="Q43" i="1" s="1"/>
  <c r="M42" i="1"/>
  <c r="N42" i="1" s="1"/>
  <c r="P42" i="1"/>
  <c r="Q42" i="1" s="1"/>
  <c r="M41" i="1"/>
  <c r="N41" i="1" s="1"/>
  <c r="P41" i="1"/>
  <c r="Q41" i="1" s="1"/>
  <c r="M40" i="1"/>
  <c r="N40" i="1" s="1"/>
  <c r="P40" i="1"/>
  <c r="Q40" i="1" s="1"/>
  <c r="M39" i="1"/>
  <c r="N39" i="1" s="1"/>
  <c r="P39" i="1"/>
  <c r="Q39" i="1"/>
  <c r="R39" i="1" s="1"/>
  <c r="CK10" i="1"/>
  <c r="CK11" i="1"/>
  <c r="CK12" i="1"/>
  <c r="CM12" i="1" s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9" i="1"/>
  <c r="BM10" i="1"/>
  <c r="BM11" i="1"/>
  <c r="BM12" i="1"/>
  <c r="BM13" i="1"/>
  <c r="BO13" i="1" s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C27" i="1" s="1"/>
  <c r="BA28" i="1"/>
  <c r="BA29" i="1"/>
  <c r="BA30" i="1"/>
  <c r="BA31" i="1"/>
  <c r="BA32" i="1"/>
  <c r="BA33" i="1"/>
  <c r="BA34" i="1"/>
  <c r="BA35" i="1"/>
  <c r="BA36" i="1"/>
  <c r="BA37" i="1"/>
  <c r="BA38" i="1"/>
  <c r="BA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AA28" i="1" s="1"/>
  <c r="Y29" i="1"/>
  <c r="Y30" i="1"/>
  <c r="Y31" i="1"/>
  <c r="Y32" i="1"/>
  <c r="Y33" i="1"/>
  <c r="Y34" i="1"/>
  <c r="Y35" i="1"/>
  <c r="Y36" i="1"/>
  <c r="Y37" i="1"/>
  <c r="Y38" i="1"/>
  <c r="Y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9" i="1"/>
  <c r="BU10" i="1"/>
  <c r="BV10" i="1" s="1"/>
  <c r="BU11" i="1"/>
  <c r="BU12" i="1"/>
  <c r="BW12" i="1" s="1"/>
  <c r="BU13" i="1"/>
  <c r="BU14" i="1"/>
  <c r="BV14" i="1" s="1"/>
  <c r="BU15" i="1"/>
  <c r="BU16" i="1"/>
  <c r="BW16" i="1" s="1"/>
  <c r="BU17" i="1"/>
  <c r="BU18" i="1"/>
  <c r="BV18" i="1" s="1"/>
  <c r="BU19" i="1"/>
  <c r="BU20" i="1"/>
  <c r="BW20" i="1" s="1"/>
  <c r="BU21" i="1"/>
  <c r="BU22" i="1"/>
  <c r="BV22" i="1" s="1"/>
  <c r="BU23" i="1"/>
  <c r="BU24" i="1"/>
  <c r="BW24" i="1" s="1"/>
  <c r="BU25" i="1"/>
  <c r="BU26" i="1"/>
  <c r="BV26" i="1" s="1"/>
  <c r="BU27" i="1"/>
  <c r="BU28" i="1"/>
  <c r="BW28" i="1" s="1"/>
  <c r="BU29" i="1"/>
  <c r="BU30" i="1"/>
  <c r="BV30" i="1" s="1"/>
  <c r="BU31" i="1"/>
  <c r="BU32" i="1"/>
  <c r="BW32" i="1" s="1"/>
  <c r="BU33" i="1"/>
  <c r="BU34" i="1"/>
  <c r="BV34" i="1" s="1"/>
  <c r="BU35" i="1"/>
  <c r="BU36" i="1"/>
  <c r="BW36" i="1" s="1"/>
  <c r="BU37" i="1"/>
  <c r="BU38" i="1"/>
  <c r="BV38" i="1" s="1"/>
  <c r="BU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Y21" i="1" s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9" i="1"/>
  <c r="AK10" i="1"/>
  <c r="AK11" i="1"/>
  <c r="AM11" i="1" s="1"/>
  <c r="AK12" i="1"/>
  <c r="AK13" i="1"/>
  <c r="AL13" i="1" s="1"/>
  <c r="AK14" i="1"/>
  <c r="AK15" i="1"/>
  <c r="AM15" i="1" s="1"/>
  <c r="AK16" i="1"/>
  <c r="AK17" i="1"/>
  <c r="AL17" i="1" s="1"/>
  <c r="AK18" i="1"/>
  <c r="AK19" i="1"/>
  <c r="AM19" i="1" s="1"/>
  <c r="AK20" i="1"/>
  <c r="AK21" i="1"/>
  <c r="AL21" i="1" s="1"/>
  <c r="AK22" i="1"/>
  <c r="AK23" i="1"/>
  <c r="AM23" i="1" s="1"/>
  <c r="AK24" i="1"/>
  <c r="AK25" i="1"/>
  <c r="AL25" i="1" s="1"/>
  <c r="AK26" i="1"/>
  <c r="AK27" i="1"/>
  <c r="AM27" i="1" s="1"/>
  <c r="AK28" i="1"/>
  <c r="AK29" i="1"/>
  <c r="AL29" i="1" s="1"/>
  <c r="AK30" i="1"/>
  <c r="AK31" i="1"/>
  <c r="AM31" i="1" s="1"/>
  <c r="AK32" i="1"/>
  <c r="AK33" i="1"/>
  <c r="AL33" i="1" s="1"/>
  <c r="AK34" i="1"/>
  <c r="AK35" i="1"/>
  <c r="AM35" i="1" s="1"/>
  <c r="AK36" i="1"/>
  <c r="AK37" i="1"/>
  <c r="AL37" i="1" s="1"/>
  <c r="AK38" i="1"/>
  <c r="AK9" i="1"/>
  <c r="U10" i="1"/>
  <c r="U11" i="1"/>
  <c r="U12" i="1"/>
  <c r="V12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AG10" i="1"/>
  <c r="AG11" i="1"/>
  <c r="AH11" i="1" s="1"/>
  <c r="AG12" i="1"/>
  <c r="AG13" i="1"/>
  <c r="AH13" i="1" s="1"/>
  <c r="AG14" i="1"/>
  <c r="AG15" i="1"/>
  <c r="AH15" i="1" s="1"/>
  <c r="AG16" i="1"/>
  <c r="AG17" i="1"/>
  <c r="AH17" i="1" s="1"/>
  <c r="AG18" i="1"/>
  <c r="AG19" i="1"/>
  <c r="AH19" i="1" s="1"/>
  <c r="AG20" i="1"/>
  <c r="AG21" i="1"/>
  <c r="AH21" i="1" s="1"/>
  <c r="AG22" i="1"/>
  <c r="AG23" i="1"/>
  <c r="AH23" i="1" s="1"/>
  <c r="AG24" i="1"/>
  <c r="AG25" i="1"/>
  <c r="AH25" i="1" s="1"/>
  <c r="AG26" i="1"/>
  <c r="AG27" i="1"/>
  <c r="AH27" i="1" s="1"/>
  <c r="AG28" i="1"/>
  <c r="AG29" i="1"/>
  <c r="AH29" i="1" s="1"/>
  <c r="AG30" i="1"/>
  <c r="AG31" i="1"/>
  <c r="AH31" i="1" s="1"/>
  <c r="AG32" i="1"/>
  <c r="AG33" i="1"/>
  <c r="AH33" i="1" s="1"/>
  <c r="AG34" i="1"/>
  <c r="AG35" i="1"/>
  <c r="AH35" i="1" s="1"/>
  <c r="AG36" i="1"/>
  <c r="AG37" i="1"/>
  <c r="AH37" i="1" s="1"/>
  <c r="AG38" i="1"/>
  <c r="AG9" i="1"/>
  <c r="AH9" i="1" s="1"/>
  <c r="U9" i="1"/>
  <c r="CI11" i="1"/>
  <c r="CH13" i="1"/>
  <c r="CI15" i="1"/>
  <c r="CH17" i="1"/>
  <c r="CI19" i="1"/>
  <c r="CH21" i="1"/>
  <c r="CI23" i="1"/>
  <c r="CH25" i="1"/>
  <c r="CI27" i="1"/>
  <c r="CH29" i="1"/>
  <c r="CI31" i="1"/>
  <c r="CH33" i="1"/>
  <c r="CI35" i="1"/>
  <c r="CH37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0" i="1"/>
  <c r="AH12" i="1"/>
  <c r="AH14" i="1"/>
  <c r="AH16" i="1"/>
  <c r="AH18" i="1"/>
  <c r="AH20" i="1"/>
  <c r="AH22" i="1"/>
  <c r="AH24" i="1"/>
  <c r="AH26" i="1"/>
  <c r="AH28" i="1"/>
  <c r="AH30" i="1"/>
  <c r="AH32" i="1"/>
  <c r="AH34" i="1"/>
  <c r="AH36" i="1"/>
  <c r="AH3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9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CL10" i="1"/>
  <c r="CL11" i="1"/>
  <c r="CM13" i="1"/>
  <c r="CL14" i="1"/>
  <c r="CL15" i="1"/>
  <c r="CM16" i="1"/>
  <c r="CM17" i="1"/>
  <c r="CL18" i="1"/>
  <c r="CL19" i="1"/>
  <c r="CM20" i="1"/>
  <c r="CM21" i="1"/>
  <c r="CL22" i="1"/>
  <c r="CL23" i="1"/>
  <c r="CM24" i="1"/>
  <c r="CM25" i="1"/>
  <c r="CL26" i="1"/>
  <c r="CL27" i="1"/>
  <c r="CM28" i="1"/>
  <c r="CM29" i="1"/>
  <c r="CL30" i="1"/>
  <c r="CL31" i="1"/>
  <c r="CM32" i="1"/>
  <c r="CM33" i="1"/>
  <c r="CL34" i="1"/>
  <c r="CL35" i="1"/>
  <c r="CM36" i="1"/>
  <c r="CM37" i="1"/>
  <c r="CL38" i="1"/>
  <c r="CI10" i="1"/>
  <c r="CH12" i="1"/>
  <c r="CI14" i="1"/>
  <c r="CH16" i="1"/>
  <c r="CI18" i="1"/>
  <c r="CH20" i="1"/>
  <c r="CI22" i="1"/>
  <c r="CH24" i="1"/>
  <c r="CI26" i="1"/>
  <c r="CH28" i="1"/>
  <c r="CI30" i="1"/>
  <c r="CH32" i="1"/>
  <c r="CI34" i="1"/>
  <c r="CH36" i="1"/>
  <c r="CI38" i="1"/>
  <c r="BW11" i="1"/>
  <c r="BV13" i="1"/>
  <c r="BW15" i="1"/>
  <c r="BV17" i="1"/>
  <c r="BW19" i="1"/>
  <c r="BV21" i="1"/>
  <c r="BW23" i="1"/>
  <c r="BV25" i="1"/>
  <c r="BW27" i="1"/>
  <c r="BV29" i="1"/>
  <c r="BW31" i="1"/>
  <c r="BV33" i="1"/>
  <c r="BW35" i="1"/>
  <c r="BV37" i="1"/>
  <c r="BN10" i="1"/>
  <c r="BN11" i="1"/>
  <c r="BO12" i="1"/>
  <c r="BN14" i="1"/>
  <c r="BN15" i="1"/>
  <c r="BO16" i="1"/>
  <c r="BO17" i="1"/>
  <c r="BN18" i="1"/>
  <c r="BN19" i="1"/>
  <c r="BO20" i="1"/>
  <c r="BO21" i="1"/>
  <c r="BN22" i="1"/>
  <c r="BN23" i="1"/>
  <c r="BO24" i="1"/>
  <c r="BO25" i="1"/>
  <c r="BN26" i="1"/>
  <c r="BN27" i="1"/>
  <c r="BO28" i="1"/>
  <c r="BO29" i="1"/>
  <c r="BN30" i="1"/>
  <c r="BN31" i="1"/>
  <c r="BO32" i="1"/>
  <c r="BO33" i="1"/>
  <c r="BN34" i="1"/>
  <c r="BN35" i="1"/>
  <c r="BO36" i="1"/>
  <c r="BO37" i="1"/>
  <c r="BN38" i="1"/>
  <c r="BK10" i="1"/>
  <c r="BJ11" i="1"/>
  <c r="BJ12" i="1"/>
  <c r="BK13" i="1"/>
  <c r="BK14" i="1"/>
  <c r="BJ15" i="1"/>
  <c r="BJ16" i="1"/>
  <c r="BK17" i="1"/>
  <c r="BK18" i="1"/>
  <c r="BJ19" i="1"/>
  <c r="BJ20" i="1"/>
  <c r="BK21" i="1"/>
  <c r="BK22" i="1"/>
  <c r="BJ23" i="1"/>
  <c r="BJ24" i="1"/>
  <c r="BK25" i="1"/>
  <c r="BK26" i="1"/>
  <c r="BJ27" i="1"/>
  <c r="BJ28" i="1"/>
  <c r="BK29" i="1"/>
  <c r="BK30" i="1"/>
  <c r="BJ31" i="1"/>
  <c r="BJ32" i="1"/>
  <c r="BK33" i="1"/>
  <c r="BK34" i="1"/>
  <c r="BJ35" i="1"/>
  <c r="BJ36" i="1"/>
  <c r="BK37" i="1"/>
  <c r="BK38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8" i="1"/>
  <c r="BC29" i="1"/>
  <c r="BC30" i="1"/>
  <c r="BC31" i="1"/>
  <c r="BC32" i="1"/>
  <c r="BC33" i="1"/>
  <c r="BC34" i="1"/>
  <c r="BC35" i="1"/>
  <c r="BC36" i="1"/>
  <c r="BC37" i="1"/>
  <c r="BC38" i="1"/>
  <c r="AX10" i="1"/>
  <c r="AY11" i="1"/>
  <c r="AY12" i="1"/>
  <c r="AY13" i="1"/>
  <c r="AX14" i="1"/>
  <c r="AY15" i="1"/>
  <c r="AY16" i="1"/>
  <c r="AY17" i="1"/>
  <c r="AX18" i="1"/>
  <c r="AY19" i="1"/>
  <c r="AY20" i="1"/>
  <c r="AX22" i="1"/>
  <c r="AY23" i="1"/>
  <c r="AY24" i="1"/>
  <c r="AY25" i="1"/>
  <c r="AX26" i="1"/>
  <c r="AY27" i="1"/>
  <c r="AY28" i="1"/>
  <c r="AY29" i="1"/>
  <c r="AX30" i="1"/>
  <c r="AY31" i="1"/>
  <c r="AY32" i="1"/>
  <c r="AY33" i="1"/>
  <c r="AX34" i="1"/>
  <c r="AY35" i="1"/>
  <c r="AY36" i="1"/>
  <c r="AY37" i="1"/>
  <c r="AX38" i="1"/>
  <c r="AQ10" i="1"/>
  <c r="AQ11" i="1"/>
  <c r="AP12" i="1"/>
  <c r="AQ13" i="1"/>
  <c r="AQ14" i="1"/>
  <c r="AQ15" i="1"/>
  <c r="AP16" i="1"/>
  <c r="AQ17" i="1"/>
  <c r="AQ18" i="1"/>
  <c r="AQ19" i="1"/>
  <c r="AP20" i="1"/>
  <c r="AQ21" i="1"/>
  <c r="AQ22" i="1"/>
  <c r="AQ23" i="1"/>
  <c r="AP24" i="1"/>
  <c r="AQ25" i="1"/>
  <c r="AQ26" i="1"/>
  <c r="AQ27" i="1"/>
  <c r="AP28" i="1"/>
  <c r="AQ29" i="1"/>
  <c r="AQ30" i="1"/>
  <c r="AQ31" i="1"/>
  <c r="AP32" i="1"/>
  <c r="AQ33" i="1"/>
  <c r="AQ34" i="1"/>
  <c r="AQ35" i="1"/>
  <c r="AP36" i="1"/>
  <c r="AQ37" i="1"/>
  <c r="AQ38" i="1"/>
  <c r="AM10" i="1"/>
  <c r="AM12" i="1"/>
  <c r="AM14" i="1"/>
  <c r="AM16" i="1"/>
  <c r="AM18" i="1"/>
  <c r="AM20" i="1"/>
  <c r="AM22" i="1"/>
  <c r="AM24" i="1"/>
  <c r="AM26" i="1"/>
  <c r="AM28" i="1"/>
  <c r="AM30" i="1"/>
  <c r="AM32" i="1"/>
  <c r="AM34" i="1"/>
  <c r="AM36" i="1"/>
  <c r="AM3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0" i="1"/>
  <c r="AI11" i="1"/>
  <c r="AI12" i="1"/>
  <c r="AI14" i="1"/>
  <c r="AI16" i="1"/>
  <c r="AI18" i="1"/>
  <c r="AI19" i="1"/>
  <c r="AI20" i="1"/>
  <c r="AI22" i="1"/>
  <c r="AI24" i="1"/>
  <c r="AI26" i="1"/>
  <c r="AI27" i="1"/>
  <c r="AI28" i="1"/>
  <c r="AI30" i="1"/>
  <c r="AI32" i="1"/>
  <c r="AI34" i="1"/>
  <c r="AI35" i="1"/>
  <c r="AI36" i="1"/>
  <c r="AI38" i="1"/>
  <c r="AA10" i="1"/>
  <c r="Z11" i="1"/>
  <c r="AA12" i="1"/>
  <c r="AA13" i="1"/>
  <c r="AA14" i="1"/>
  <c r="Z15" i="1"/>
  <c r="AA16" i="1"/>
  <c r="AA17" i="1"/>
  <c r="AA18" i="1"/>
  <c r="Z19" i="1"/>
  <c r="AA20" i="1"/>
  <c r="AA21" i="1"/>
  <c r="AA22" i="1"/>
  <c r="Z23" i="1"/>
  <c r="AA24" i="1"/>
  <c r="AA25" i="1"/>
  <c r="AA26" i="1"/>
  <c r="Z27" i="1"/>
  <c r="AA29" i="1"/>
  <c r="AA30" i="1"/>
  <c r="Z31" i="1"/>
  <c r="AA32" i="1"/>
  <c r="AA33" i="1"/>
  <c r="AA34" i="1"/>
  <c r="Z35" i="1"/>
  <c r="AA36" i="1"/>
  <c r="AA37" i="1"/>
  <c r="AA38" i="1"/>
  <c r="Y129" i="1"/>
  <c r="Z129" i="1" s="1"/>
  <c r="Y130" i="1"/>
  <c r="AA130" i="1" s="1"/>
  <c r="Y131" i="1"/>
  <c r="Z131" i="1" s="1"/>
  <c r="Y132" i="1"/>
  <c r="AA132" i="1" s="1"/>
  <c r="Y133" i="1"/>
  <c r="AA133" i="1" s="1"/>
  <c r="Y134" i="1"/>
  <c r="AA134" i="1" s="1"/>
  <c r="Y135" i="1"/>
  <c r="AA135" i="1" s="1"/>
  <c r="Y136" i="1"/>
  <c r="AA136" i="1" s="1"/>
  <c r="Y137" i="1"/>
  <c r="Z137" i="1" s="1"/>
  <c r="Y138" i="1"/>
  <c r="AA138" i="1" s="1"/>
  <c r="Y139" i="1"/>
  <c r="Z139" i="1" s="1"/>
  <c r="Y140" i="1"/>
  <c r="AA140" i="1" s="1"/>
  <c r="Y141" i="1"/>
  <c r="AA141" i="1" s="1"/>
  <c r="Y142" i="1"/>
  <c r="AA142" i="1" s="1"/>
  <c r="Y143" i="1"/>
  <c r="AA143" i="1" s="1"/>
  <c r="Y144" i="1"/>
  <c r="AA144" i="1" s="1"/>
  <c r="Y145" i="1"/>
  <c r="Z145" i="1" s="1"/>
  <c r="Y146" i="1"/>
  <c r="AA146" i="1" s="1"/>
  <c r="Y147" i="1"/>
  <c r="Z147" i="1" s="1"/>
  <c r="Y148" i="1"/>
  <c r="AA148" i="1" s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W10" i="1"/>
  <c r="W11" i="1"/>
  <c r="W13" i="1"/>
  <c r="W14" i="1"/>
  <c r="W15" i="1"/>
  <c r="V16" i="1"/>
  <c r="W17" i="1"/>
  <c r="W18" i="1"/>
  <c r="W19" i="1"/>
  <c r="V20" i="1"/>
  <c r="W21" i="1"/>
  <c r="W22" i="1"/>
  <c r="W23" i="1"/>
  <c r="V24" i="1"/>
  <c r="W25" i="1"/>
  <c r="W26" i="1"/>
  <c r="W27" i="1"/>
  <c r="V28" i="1"/>
  <c r="W29" i="1"/>
  <c r="W30" i="1"/>
  <c r="W31" i="1"/>
  <c r="V32" i="1"/>
  <c r="W33" i="1"/>
  <c r="W34" i="1"/>
  <c r="W35" i="1"/>
  <c r="V36" i="1"/>
  <c r="W37" i="1"/>
  <c r="W3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O10" i="1"/>
  <c r="O11" i="1"/>
  <c r="N12" i="1"/>
  <c r="O13" i="1"/>
  <c r="O14" i="1"/>
  <c r="O15" i="1"/>
  <c r="N16" i="1"/>
  <c r="O17" i="1"/>
  <c r="O18" i="1"/>
  <c r="O19" i="1"/>
  <c r="N20" i="1"/>
  <c r="O21" i="1"/>
  <c r="O22" i="1"/>
  <c r="O23" i="1"/>
  <c r="N24" i="1"/>
  <c r="O25" i="1"/>
  <c r="O26" i="1"/>
  <c r="O27" i="1"/>
  <c r="N28" i="1"/>
  <c r="O29" i="1"/>
  <c r="O30" i="1"/>
  <c r="O31" i="1"/>
  <c r="N32" i="1"/>
  <c r="O33" i="1"/>
  <c r="O34" i="1"/>
  <c r="O35" i="1"/>
  <c r="N36" i="1"/>
  <c r="O37" i="1"/>
  <c r="O38" i="1"/>
  <c r="M129" i="1"/>
  <c r="N129" i="1" s="1"/>
  <c r="M130" i="1"/>
  <c r="O130" i="1" s="1"/>
  <c r="M131" i="1"/>
  <c r="O131" i="1" s="1"/>
  <c r="M132" i="1"/>
  <c r="O132" i="1" s="1"/>
  <c r="M133" i="1"/>
  <c r="N133" i="1" s="1"/>
  <c r="M134" i="1"/>
  <c r="O134" i="1" s="1"/>
  <c r="M135" i="1"/>
  <c r="O135" i="1" s="1"/>
  <c r="M136" i="1"/>
  <c r="O136" i="1" s="1"/>
  <c r="M137" i="1"/>
  <c r="N137" i="1" s="1"/>
  <c r="M138" i="1"/>
  <c r="O138" i="1" s="1"/>
  <c r="M139" i="1"/>
  <c r="O139" i="1" s="1"/>
  <c r="M140" i="1"/>
  <c r="N140" i="1" s="1"/>
  <c r="M141" i="1"/>
  <c r="O141" i="1" s="1"/>
  <c r="M142" i="1"/>
  <c r="N142" i="1" s="1"/>
  <c r="M143" i="1"/>
  <c r="O143" i="1" s="1"/>
  <c r="M144" i="1"/>
  <c r="O144" i="1" s="1"/>
  <c r="M145" i="1"/>
  <c r="O145" i="1" s="1"/>
  <c r="M146" i="1"/>
  <c r="O146" i="1" s="1"/>
  <c r="M147" i="1"/>
  <c r="O147" i="1" s="1"/>
  <c r="M148" i="1"/>
  <c r="N148" i="1" s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31" i="1"/>
  <c r="CO31" i="1" s="1"/>
  <c r="CN32" i="1"/>
  <c r="CO32" i="1" s="1"/>
  <c r="CN33" i="1"/>
  <c r="CO33" i="1" s="1"/>
  <c r="CN34" i="1"/>
  <c r="CO34" i="1" s="1"/>
  <c r="CN35" i="1"/>
  <c r="CO35" i="1" s="1"/>
  <c r="CN36" i="1"/>
  <c r="CO36" i="1" s="1"/>
  <c r="CN37" i="1"/>
  <c r="CO37" i="1" s="1"/>
  <c r="CN38" i="1"/>
  <c r="CO38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W40" i="1" l="1"/>
  <c r="O39" i="1"/>
  <c r="AA42" i="1"/>
  <c r="BC40" i="1"/>
  <c r="O41" i="1"/>
  <c r="Z39" i="1"/>
  <c r="AQ39" i="1"/>
  <c r="BC42" i="1"/>
  <c r="BO42" i="1"/>
  <c r="W43" i="1"/>
  <c r="N146" i="1"/>
  <c r="N138" i="1"/>
  <c r="N130" i="1"/>
  <c r="O142" i="1"/>
  <c r="Z143" i="1"/>
  <c r="Z135" i="1"/>
  <c r="AA147" i="1"/>
  <c r="AA139" i="1"/>
  <c r="AA131" i="1"/>
  <c r="CR39" i="1"/>
  <c r="CS39" i="1" s="1"/>
  <c r="CT39" i="1" s="1"/>
  <c r="CR43" i="1"/>
  <c r="CS43" i="1" s="1"/>
  <c r="CT43" i="1" s="1"/>
  <c r="N144" i="1"/>
  <c r="N136" i="1"/>
  <c r="O148" i="1"/>
  <c r="O140" i="1"/>
  <c r="Z141" i="1"/>
  <c r="Z133" i="1"/>
  <c r="AA145" i="1"/>
  <c r="AA137" i="1"/>
  <c r="AA129" i="1"/>
  <c r="O40" i="1"/>
  <c r="AA40" i="1"/>
  <c r="AA41" i="1"/>
  <c r="AQ40" i="1"/>
  <c r="BC39" i="1"/>
  <c r="CR42" i="1"/>
  <c r="CS42" i="1" s="1"/>
  <c r="CT42" i="1" s="1"/>
  <c r="BC43" i="1"/>
  <c r="BO43" i="1"/>
  <c r="W39" i="1"/>
  <c r="W41" i="1"/>
  <c r="N134" i="1"/>
  <c r="CR41" i="1"/>
  <c r="CS41" i="1" s="1"/>
  <c r="CT41" i="1" s="1"/>
  <c r="N132" i="1"/>
  <c r="O42" i="1"/>
  <c r="AA43" i="1"/>
  <c r="AU43" i="1"/>
  <c r="CR40" i="1"/>
  <c r="CS40" i="1" s="1"/>
  <c r="CT40" i="1" s="1"/>
  <c r="BC41" i="1"/>
  <c r="BO40" i="1"/>
  <c r="BO41" i="1"/>
  <c r="CM41" i="1"/>
  <c r="CM42" i="1"/>
  <c r="CM43" i="1"/>
  <c r="BE43" i="1"/>
  <c r="BE42" i="1"/>
  <c r="BE41" i="1"/>
  <c r="BE40" i="1"/>
  <c r="BE39" i="1"/>
  <c r="R43" i="1"/>
  <c r="S43" i="1"/>
  <c r="R42" i="1"/>
  <c r="S42" i="1"/>
  <c r="R41" i="1"/>
  <c r="S41" i="1"/>
  <c r="R40" i="1"/>
  <c r="S40" i="1"/>
  <c r="S39" i="1"/>
  <c r="CQ43" i="1"/>
  <c r="CQ42" i="1"/>
  <c r="CP41" i="1"/>
  <c r="CQ41" i="1"/>
  <c r="CQ40" i="1"/>
  <c r="CP39" i="1"/>
  <c r="CQ39" i="1"/>
  <c r="BR43" i="1"/>
  <c r="BS43" i="1"/>
  <c r="BR42" i="1"/>
  <c r="BS42" i="1"/>
  <c r="BS41" i="1"/>
  <c r="BR40" i="1"/>
  <c r="BS40" i="1"/>
  <c r="BR39" i="1"/>
  <c r="BS39" i="1"/>
  <c r="AT40" i="1"/>
  <c r="AU40" i="1"/>
  <c r="AT39" i="1"/>
  <c r="AU39" i="1"/>
  <c r="AD43" i="1"/>
  <c r="AE43" i="1"/>
  <c r="AD42" i="1"/>
  <c r="AE42" i="1"/>
  <c r="AE41" i="1"/>
  <c r="AD40" i="1"/>
  <c r="AE40" i="1"/>
  <c r="AT42" i="1"/>
  <c r="AU42" i="1"/>
  <c r="AQ42" i="1"/>
  <c r="AT41" i="1"/>
  <c r="AU41" i="1"/>
  <c r="AQ41" i="1"/>
  <c r="AI31" i="1"/>
  <c r="AI23" i="1"/>
  <c r="AI15" i="1"/>
  <c r="AD39" i="1"/>
  <c r="AE39" i="1"/>
  <c r="O137" i="1"/>
  <c r="O133" i="1"/>
  <c r="O129" i="1"/>
  <c r="N147" i="1"/>
  <c r="N145" i="1"/>
  <c r="N143" i="1"/>
  <c r="N141" i="1"/>
  <c r="N139" i="1"/>
  <c r="N135" i="1"/>
  <c r="N131" i="1"/>
  <c r="Z148" i="1"/>
  <c r="Z146" i="1"/>
  <c r="Z144" i="1"/>
  <c r="Z142" i="1"/>
  <c r="Z140" i="1"/>
  <c r="Z138" i="1"/>
  <c r="Z136" i="1"/>
  <c r="Z134" i="1"/>
  <c r="Z132" i="1"/>
  <c r="Z130" i="1"/>
  <c r="CL36" i="1"/>
  <c r="CL32" i="1"/>
  <c r="CL28" i="1"/>
  <c r="CL24" i="1"/>
  <c r="CL20" i="1"/>
  <c r="CL16" i="1"/>
  <c r="CL12" i="1"/>
  <c r="CM38" i="1"/>
  <c r="CM34" i="1"/>
  <c r="CM30" i="1"/>
  <c r="CM26" i="1"/>
  <c r="CM22" i="1"/>
  <c r="CM18" i="1"/>
  <c r="CM14" i="1"/>
  <c r="CM10" i="1"/>
  <c r="CL37" i="1"/>
  <c r="CL33" i="1"/>
  <c r="CL29" i="1"/>
  <c r="CL25" i="1"/>
  <c r="CL21" i="1"/>
  <c r="CL17" i="1"/>
  <c r="CL13" i="1"/>
  <c r="CM35" i="1"/>
  <c r="CM31" i="1"/>
  <c r="CM27" i="1"/>
  <c r="CM23" i="1"/>
  <c r="CM19" i="1"/>
  <c r="CM15" i="1"/>
  <c r="CM11" i="1"/>
  <c r="CQ37" i="1"/>
  <c r="CP37" i="1"/>
  <c r="CQ29" i="1"/>
  <c r="CP29" i="1"/>
  <c r="CQ25" i="1"/>
  <c r="CP25" i="1"/>
  <c r="CQ17" i="1"/>
  <c r="CP17" i="1"/>
  <c r="CP38" i="1"/>
  <c r="AJ35" i="2" s="1"/>
  <c r="CQ38" i="1"/>
  <c r="CP34" i="1"/>
  <c r="CQ34" i="1"/>
  <c r="CP30" i="1"/>
  <c r="AJ27" i="2" s="1"/>
  <c r="CQ30" i="1"/>
  <c r="CP26" i="1"/>
  <c r="CQ26" i="1"/>
  <c r="AK23" i="2" s="1"/>
  <c r="CP22" i="1"/>
  <c r="AJ19" i="2" s="1"/>
  <c r="CQ22" i="1"/>
  <c r="CP18" i="1"/>
  <c r="CQ18" i="1"/>
  <c r="CP14" i="1"/>
  <c r="AJ11" i="2" s="1"/>
  <c r="CQ14" i="1"/>
  <c r="CP31" i="1"/>
  <c r="CQ31" i="1"/>
  <c r="CP19" i="1"/>
  <c r="CQ19" i="1"/>
  <c r="CP11" i="1"/>
  <c r="AJ8" i="2" s="1"/>
  <c r="CQ11" i="1"/>
  <c r="CP35" i="1"/>
  <c r="CQ35" i="1"/>
  <c r="CP27" i="1"/>
  <c r="CQ27" i="1"/>
  <c r="CP23" i="1"/>
  <c r="CQ23" i="1"/>
  <c r="CP15" i="1"/>
  <c r="AJ12" i="2" s="1"/>
  <c r="CQ15" i="1"/>
  <c r="CP10" i="1"/>
  <c r="AJ7" i="2" s="1"/>
  <c r="CQ10" i="1"/>
  <c r="CP36" i="1"/>
  <c r="CQ36" i="1"/>
  <c r="AK33" i="2" s="1"/>
  <c r="CP32" i="1"/>
  <c r="CQ32" i="1"/>
  <c r="CP28" i="1"/>
  <c r="CQ28" i="1"/>
  <c r="AK25" i="2" s="1"/>
  <c r="CP24" i="1"/>
  <c r="CQ24" i="1"/>
  <c r="CP20" i="1"/>
  <c r="CQ20" i="1"/>
  <c r="AK17" i="2" s="1"/>
  <c r="CP16" i="1"/>
  <c r="AJ13" i="2" s="1"/>
  <c r="CQ16" i="1"/>
  <c r="CP12" i="1"/>
  <c r="AJ9" i="2" s="1"/>
  <c r="CQ12" i="1"/>
  <c r="CQ33" i="1"/>
  <c r="CP33" i="1"/>
  <c r="CQ21" i="1"/>
  <c r="CP21" i="1"/>
  <c r="AJ18" i="2" s="1"/>
  <c r="CQ13" i="1"/>
  <c r="CP13" i="1"/>
  <c r="AJ10" i="2" s="1"/>
  <c r="CH38" i="1"/>
  <c r="CH34" i="1"/>
  <c r="AH31" i="2" s="1"/>
  <c r="CH30" i="1"/>
  <c r="AH27" i="2" s="1"/>
  <c r="CH26" i="1"/>
  <c r="CH22" i="1"/>
  <c r="CH18" i="1"/>
  <c r="CH14" i="1"/>
  <c r="CH10" i="1"/>
  <c r="CI36" i="1"/>
  <c r="CI32" i="1"/>
  <c r="CI28" i="1"/>
  <c r="CI24" i="1"/>
  <c r="CI20" i="1"/>
  <c r="CI16" i="1"/>
  <c r="CI12" i="1"/>
  <c r="CH35" i="1"/>
  <c r="CH31" i="1"/>
  <c r="CH27" i="1"/>
  <c r="CH23" i="1"/>
  <c r="CH19" i="1"/>
  <c r="CH15" i="1"/>
  <c r="CH11" i="1"/>
  <c r="CI37" i="1"/>
  <c r="CI33" i="1"/>
  <c r="CI29" i="1"/>
  <c r="CI25" i="1"/>
  <c r="CI21" i="1"/>
  <c r="CI17" i="1"/>
  <c r="CI13" i="1"/>
  <c r="CD10" i="1"/>
  <c r="AF7" i="2" s="1"/>
  <c r="CE10" i="1"/>
  <c r="BV35" i="1"/>
  <c r="BV31" i="1"/>
  <c r="BV27" i="1"/>
  <c r="BV23" i="1"/>
  <c r="BV19" i="1"/>
  <c r="BV15" i="1"/>
  <c r="AD12" i="2" s="1"/>
  <c r="BV11" i="1"/>
  <c r="AD8" i="2" s="1"/>
  <c r="BW37" i="1"/>
  <c r="BW33" i="1"/>
  <c r="BW29" i="1"/>
  <c r="BW25" i="1"/>
  <c r="BW21" i="1"/>
  <c r="BW17" i="1"/>
  <c r="BW13" i="1"/>
  <c r="BV36" i="1"/>
  <c r="AD33" i="2" s="1"/>
  <c r="BV32" i="1"/>
  <c r="BV28" i="1"/>
  <c r="BV24" i="1"/>
  <c r="AD21" i="2" s="1"/>
  <c r="BV20" i="1"/>
  <c r="BV16" i="1"/>
  <c r="AD13" i="2" s="1"/>
  <c r="BV12" i="1"/>
  <c r="BW38" i="1"/>
  <c r="BW34" i="1"/>
  <c r="BW30" i="1"/>
  <c r="BW26" i="1"/>
  <c r="BW22" i="1"/>
  <c r="BW18" i="1"/>
  <c r="BW14" i="1"/>
  <c r="BW10" i="1"/>
  <c r="BN36" i="1"/>
  <c r="BN32" i="1"/>
  <c r="BN28" i="1"/>
  <c r="BN24" i="1"/>
  <c r="BN20" i="1"/>
  <c r="BN16" i="1"/>
  <c r="AA13" i="2" s="1"/>
  <c r="BN12" i="1"/>
  <c r="BO38" i="1"/>
  <c r="BO34" i="1"/>
  <c r="BO30" i="1"/>
  <c r="BO26" i="1"/>
  <c r="BO22" i="1"/>
  <c r="BO18" i="1"/>
  <c r="BO14" i="1"/>
  <c r="BO10" i="1"/>
  <c r="BN37" i="1"/>
  <c r="BN33" i="1"/>
  <c r="BN29" i="1"/>
  <c r="BN25" i="1"/>
  <c r="BN21" i="1"/>
  <c r="BN17" i="1"/>
  <c r="BN13" i="1"/>
  <c r="BO35" i="1"/>
  <c r="BO31" i="1"/>
  <c r="BO27" i="1"/>
  <c r="BO23" i="1"/>
  <c r="BO19" i="1"/>
  <c r="BO15" i="1"/>
  <c r="BO11" i="1"/>
  <c r="BJ37" i="1"/>
  <c r="Z34" i="2" s="1"/>
  <c r="BJ33" i="1"/>
  <c r="BJ29" i="1"/>
  <c r="Z26" i="2" s="1"/>
  <c r="BJ25" i="1"/>
  <c r="BJ21" i="1"/>
  <c r="Z18" i="2" s="1"/>
  <c r="BJ17" i="1"/>
  <c r="BJ13" i="1"/>
  <c r="BK35" i="1"/>
  <c r="BK31" i="1"/>
  <c r="BK27" i="1"/>
  <c r="BK23" i="1"/>
  <c r="BK19" i="1"/>
  <c r="BK15" i="1"/>
  <c r="BK11" i="1"/>
  <c r="BJ38" i="1"/>
  <c r="BJ34" i="1"/>
  <c r="BJ30" i="1"/>
  <c r="BJ26" i="1"/>
  <c r="BJ22" i="1"/>
  <c r="BJ18" i="1"/>
  <c r="BJ14" i="1"/>
  <c r="BJ10" i="1"/>
  <c r="Z7" i="2" s="1"/>
  <c r="BK36" i="1"/>
  <c r="BK32" i="1"/>
  <c r="BK28" i="1"/>
  <c r="BK24" i="1"/>
  <c r="BK20" i="1"/>
  <c r="BK16" i="1"/>
  <c r="BK12" i="1"/>
  <c r="BB38" i="1"/>
  <c r="BB34" i="1"/>
  <c r="BB30" i="1"/>
  <c r="BB26" i="1"/>
  <c r="BB22" i="1"/>
  <c r="BB18" i="1"/>
  <c r="BB14" i="1"/>
  <c r="W11" i="2" s="1"/>
  <c r="BB10" i="1"/>
  <c r="BB35" i="1"/>
  <c r="BB31" i="1"/>
  <c r="BB27" i="1"/>
  <c r="W24" i="2" s="1"/>
  <c r="BB23" i="1"/>
  <c r="BB19" i="1"/>
  <c r="BB15" i="1"/>
  <c r="BB11" i="1"/>
  <c r="BB36" i="1"/>
  <c r="BB32" i="1"/>
  <c r="W29" i="2" s="1"/>
  <c r="BB28" i="1"/>
  <c r="BB24" i="1"/>
  <c r="BB20" i="1"/>
  <c r="BB16" i="1"/>
  <c r="BB12" i="1"/>
  <c r="BB37" i="1"/>
  <c r="BB33" i="1"/>
  <c r="BB29" i="1"/>
  <c r="BB25" i="1"/>
  <c r="BB21" i="1"/>
  <c r="W18" i="2" s="1"/>
  <c r="BB17" i="1"/>
  <c r="W14" i="2" s="1"/>
  <c r="BB13" i="1"/>
  <c r="W10" i="2" s="1"/>
  <c r="AX35" i="1"/>
  <c r="AX31" i="1"/>
  <c r="AX27" i="1"/>
  <c r="AX23" i="1"/>
  <c r="AX19" i="1"/>
  <c r="AX15" i="1"/>
  <c r="AX11" i="1"/>
  <c r="AY38" i="1"/>
  <c r="AY34" i="1"/>
  <c r="AY30" i="1"/>
  <c r="AY26" i="1"/>
  <c r="AY22" i="1"/>
  <c r="AY18" i="1"/>
  <c r="AY14" i="1"/>
  <c r="AY10" i="1"/>
  <c r="AX36" i="1"/>
  <c r="AX32" i="1"/>
  <c r="AX28" i="1"/>
  <c r="AX24" i="1"/>
  <c r="AX20" i="1"/>
  <c r="AX16" i="1"/>
  <c r="AX12" i="1"/>
  <c r="AX37" i="1"/>
  <c r="AX33" i="1"/>
  <c r="AX29" i="1"/>
  <c r="AX25" i="1"/>
  <c r="AX21" i="1"/>
  <c r="AX17" i="1"/>
  <c r="AX13" i="1"/>
  <c r="AP37" i="1"/>
  <c r="AP33" i="1"/>
  <c r="S30" i="2" s="1"/>
  <c r="AP29" i="1"/>
  <c r="AP25" i="1"/>
  <c r="AP21" i="1"/>
  <c r="S18" i="2" s="1"/>
  <c r="AP17" i="1"/>
  <c r="AP13" i="1"/>
  <c r="AQ36" i="1"/>
  <c r="AQ32" i="1"/>
  <c r="AQ28" i="1"/>
  <c r="AQ24" i="1"/>
  <c r="AQ20" i="1"/>
  <c r="AQ16" i="1"/>
  <c r="AQ12" i="1"/>
  <c r="AP38" i="1"/>
  <c r="AP34" i="1"/>
  <c r="AP30" i="1"/>
  <c r="S27" i="2" s="1"/>
  <c r="AP26" i="1"/>
  <c r="AP22" i="1"/>
  <c r="AP18" i="1"/>
  <c r="S15" i="2" s="1"/>
  <c r="AP14" i="1"/>
  <c r="AP10" i="1"/>
  <c r="S7" i="2" s="1"/>
  <c r="AP35" i="1"/>
  <c r="AP31" i="1"/>
  <c r="S28" i="2" s="1"/>
  <c r="AP27" i="1"/>
  <c r="S24" i="2" s="1"/>
  <c r="AP23" i="1"/>
  <c r="AP19" i="1"/>
  <c r="AP15" i="1"/>
  <c r="AP11" i="1"/>
  <c r="AL38" i="1"/>
  <c r="AL34" i="1"/>
  <c r="AL30" i="1"/>
  <c r="AL26" i="1"/>
  <c r="AL22" i="1"/>
  <c r="AL18" i="1"/>
  <c r="AL14" i="1"/>
  <c r="AL10" i="1"/>
  <c r="AM37" i="1"/>
  <c r="AM33" i="1"/>
  <c r="AM29" i="1"/>
  <c r="AM25" i="1"/>
  <c r="AM21" i="1"/>
  <c r="AM17" i="1"/>
  <c r="AM13" i="1"/>
  <c r="AL35" i="1"/>
  <c r="AL31" i="1"/>
  <c r="AL27" i="1"/>
  <c r="AL23" i="1"/>
  <c r="AL19" i="1"/>
  <c r="AL15" i="1"/>
  <c r="AL11" i="1"/>
  <c r="AL36" i="1"/>
  <c r="AL32" i="1"/>
  <c r="AL28" i="1"/>
  <c r="AL24" i="1"/>
  <c r="AL20" i="1"/>
  <c r="AL16" i="1"/>
  <c r="AL12" i="1"/>
  <c r="AI37" i="1"/>
  <c r="Q34" i="2" s="1"/>
  <c r="AI33" i="1"/>
  <c r="AI29" i="1"/>
  <c r="Q26" i="2" s="1"/>
  <c r="AI25" i="1"/>
  <c r="Q22" i="2" s="1"/>
  <c r="AI21" i="1"/>
  <c r="Q18" i="2" s="1"/>
  <c r="AI17" i="1"/>
  <c r="Q14" i="2" s="1"/>
  <c r="AI13" i="1"/>
  <c r="N37" i="1"/>
  <c r="I34" i="2" s="1"/>
  <c r="N33" i="1"/>
  <c r="N29" i="1"/>
  <c r="N25" i="1"/>
  <c r="I22" i="2" s="1"/>
  <c r="N21" i="1"/>
  <c r="I18" i="2" s="1"/>
  <c r="N17" i="1"/>
  <c r="N13" i="1"/>
  <c r="O36" i="1"/>
  <c r="O32" i="1"/>
  <c r="O28" i="1"/>
  <c r="O24" i="1"/>
  <c r="O20" i="1"/>
  <c r="O16" i="1"/>
  <c r="O12" i="1"/>
  <c r="N38" i="1"/>
  <c r="N34" i="1"/>
  <c r="N30" i="1"/>
  <c r="I27" i="2" s="1"/>
  <c r="N26" i="1"/>
  <c r="N22" i="1"/>
  <c r="N18" i="1"/>
  <c r="N14" i="1"/>
  <c r="N10" i="1"/>
  <c r="N35" i="1"/>
  <c r="N31" i="1"/>
  <c r="I28" i="2" s="1"/>
  <c r="N27" i="1"/>
  <c r="I24" i="2" s="1"/>
  <c r="N23" i="1"/>
  <c r="I20" i="2" s="1"/>
  <c r="N19" i="1"/>
  <c r="N15" i="1"/>
  <c r="N11" i="1"/>
  <c r="Z36" i="1"/>
  <c r="Z32" i="1"/>
  <c r="Z28" i="1"/>
  <c r="Z24" i="1"/>
  <c r="Z20" i="1"/>
  <c r="Z16" i="1"/>
  <c r="Z12" i="1"/>
  <c r="AA35" i="1"/>
  <c r="AA31" i="1"/>
  <c r="AA27" i="1"/>
  <c r="AA23" i="1"/>
  <c r="AA19" i="1"/>
  <c r="AA15" i="1"/>
  <c r="AA11" i="1"/>
  <c r="Z37" i="1"/>
  <c r="M34" i="2" s="1"/>
  <c r="Z33" i="1"/>
  <c r="Z29" i="1"/>
  <c r="M26" i="2" s="1"/>
  <c r="Z25" i="1"/>
  <c r="Z21" i="1"/>
  <c r="Z17" i="1"/>
  <c r="M14" i="2" s="1"/>
  <c r="Z13" i="1"/>
  <c r="Z38" i="1"/>
  <c r="Z34" i="1"/>
  <c r="Z30" i="1"/>
  <c r="Z26" i="1"/>
  <c r="M23" i="2" s="1"/>
  <c r="Z22" i="1"/>
  <c r="Z18" i="1"/>
  <c r="Z14" i="1"/>
  <c r="M11" i="2" s="1"/>
  <c r="Z10" i="1"/>
  <c r="V37" i="1"/>
  <c r="V33" i="1"/>
  <c r="V29" i="1"/>
  <c r="V25" i="1"/>
  <c r="V21" i="1"/>
  <c r="V17" i="1"/>
  <c r="V13" i="1"/>
  <c r="W36" i="1"/>
  <c r="W32" i="1"/>
  <c r="W28" i="1"/>
  <c r="W24" i="1"/>
  <c r="W20" i="1"/>
  <c r="W16" i="1"/>
  <c r="W12" i="1"/>
  <c r="V38" i="1"/>
  <c r="V34" i="1"/>
  <c r="V30" i="1"/>
  <c r="V26" i="1"/>
  <c r="V22" i="1"/>
  <c r="V18" i="1"/>
  <c r="V14" i="1"/>
  <c r="V10" i="1"/>
  <c r="L7" i="2" s="1"/>
  <c r="V35" i="1"/>
  <c r="V31" i="1"/>
  <c r="V27" i="1"/>
  <c r="V23" i="1"/>
  <c r="V19" i="1"/>
  <c r="V15" i="1"/>
  <c r="V1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129" i="1"/>
  <c r="Q129" i="1" s="1"/>
  <c r="P130" i="1"/>
  <c r="Q130" i="1" s="1"/>
  <c r="P131" i="1"/>
  <c r="Q131" i="1" s="1"/>
  <c r="P132" i="1"/>
  <c r="Q132" i="1" s="1"/>
  <c r="P133" i="1"/>
  <c r="Q133" i="1" s="1"/>
  <c r="P134" i="1"/>
  <c r="Q134" i="1" s="1"/>
  <c r="P135" i="1"/>
  <c r="Q135" i="1" s="1"/>
  <c r="P136" i="1"/>
  <c r="Q136" i="1" s="1"/>
  <c r="P137" i="1"/>
  <c r="Q137" i="1" s="1"/>
  <c r="P138" i="1"/>
  <c r="Q138" i="1" s="1"/>
  <c r="P139" i="1"/>
  <c r="Q139" i="1" s="1"/>
  <c r="P140" i="1"/>
  <c r="Q140" i="1" s="1"/>
  <c r="P141" i="1"/>
  <c r="Q141" i="1" s="1"/>
  <c r="P142" i="1"/>
  <c r="Q142" i="1" s="1"/>
  <c r="P143" i="1"/>
  <c r="Q143" i="1" s="1"/>
  <c r="P144" i="1"/>
  <c r="Q144" i="1" s="1"/>
  <c r="P145" i="1"/>
  <c r="Q145" i="1" s="1"/>
  <c r="P146" i="1"/>
  <c r="Q146" i="1" s="1"/>
  <c r="P147" i="1"/>
  <c r="Q147" i="1" s="1"/>
  <c r="P148" i="1"/>
  <c r="Q148" i="1" s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31" i="1"/>
  <c r="BQ31" i="1" s="1"/>
  <c r="BP32" i="1"/>
  <c r="BQ32" i="1" s="1"/>
  <c r="BP33" i="1"/>
  <c r="BQ33" i="1" s="1"/>
  <c r="BP34" i="1"/>
  <c r="BQ34" i="1" s="1"/>
  <c r="BP35" i="1"/>
  <c r="BQ35" i="1" s="1"/>
  <c r="BP36" i="1"/>
  <c r="BQ36" i="1" s="1"/>
  <c r="BP37" i="1"/>
  <c r="BQ37" i="1" s="1"/>
  <c r="BP38" i="1"/>
  <c r="BQ38" i="1" s="1"/>
  <c r="BP10" i="1"/>
  <c r="BQ10" i="1" s="1"/>
  <c r="AA7" i="2"/>
  <c r="Z8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10" i="1"/>
  <c r="O9" i="1"/>
  <c r="P7" i="2"/>
  <c r="Q8" i="2"/>
  <c r="Q9" i="2"/>
  <c r="Q10" i="2"/>
  <c r="Q11" i="2"/>
  <c r="Q12" i="2"/>
  <c r="Q13" i="2"/>
  <c r="Q15" i="2"/>
  <c r="Q16" i="2"/>
  <c r="Q17" i="2"/>
  <c r="Q19" i="2"/>
  <c r="Q20" i="2"/>
  <c r="Q21" i="2"/>
  <c r="Q23" i="2"/>
  <c r="Q24" i="2"/>
  <c r="Q25" i="2"/>
  <c r="Q27" i="2"/>
  <c r="Q28" i="2"/>
  <c r="Q29" i="2"/>
  <c r="Q30" i="2"/>
  <c r="Q31" i="2"/>
  <c r="Q32" i="2"/>
  <c r="Q33" i="2"/>
  <c r="Q35" i="2"/>
  <c r="I7" i="2"/>
  <c r="M7" i="2"/>
  <c r="V7" i="2"/>
  <c r="W7" i="2"/>
  <c r="AD7" i="2"/>
  <c r="AE7" i="2"/>
  <c r="AG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6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B148" i="1"/>
  <c r="AC148" i="1" s="1"/>
  <c r="AB147" i="1"/>
  <c r="AC147" i="1" s="1"/>
  <c r="AB146" i="1"/>
  <c r="AC146" i="1" s="1"/>
  <c r="AB145" i="1"/>
  <c r="AC145" i="1" s="1"/>
  <c r="AB144" i="1"/>
  <c r="AC144" i="1" s="1"/>
  <c r="AB143" i="1"/>
  <c r="AC143" i="1" s="1"/>
  <c r="AB142" i="1"/>
  <c r="AC142" i="1" s="1"/>
  <c r="AB141" i="1"/>
  <c r="AC141" i="1" s="1"/>
  <c r="AB140" i="1"/>
  <c r="AC140" i="1" s="1"/>
  <c r="AB139" i="1"/>
  <c r="AC139" i="1" s="1"/>
  <c r="AB138" i="1"/>
  <c r="AC138" i="1" s="1"/>
  <c r="AB137" i="1"/>
  <c r="AC137" i="1" s="1"/>
  <c r="AB136" i="1"/>
  <c r="AC136" i="1" s="1"/>
  <c r="AB135" i="1"/>
  <c r="AC135" i="1" s="1"/>
  <c r="AB134" i="1"/>
  <c r="AC134" i="1" s="1"/>
  <c r="AB133" i="1"/>
  <c r="AC133" i="1" s="1"/>
  <c r="AB132" i="1"/>
  <c r="AC132" i="1" s="1"/>
  <c r="AB131" i="1"/>
  <c r="AC131" i="1" s="1"/>
  <c r="AB130" i="1"/>
  <c r="AC130" i="1" s="1"/>
  <c r="AB129" i="1"/>
  <c r="AC129" i="1" s="1"/>
  <c r="AH35" i="2"/>
  <c r="CB38" i="1"/>
  <c r="CC38" i="1" s="1"/>
  <c r="BY38" i="1"/>
  <c r="CA38" i="1" s="1"/>
  <c r="Z35" i="2"/>
  <c r="BD38" i="1"/>
  <c r="AB38" i="1"/>
  <c r="I35" i="2"/>
  <c r="AJ34" i="2"/>
  <c r="AH34" i="2"/>
  <c r="CB37" i="1"/>
  <c r="CC37" i="1" s="1"/>
  <c r="BY37" i="1"/>
  <c r="CA37" i="1" s="1"/>
  <c r="AD34" i="2"/>
  <c r="BD37" i="1"/>
  <c r="AB37" i="1"/>
  <c r="AH33" i="2"/>
  <c r="CB36" i="1"/>
  <c r="CC36" i="1" s="1"/>
  <c r="BY36" i="1"/>
  <c r="BZ36" i="1" s="1"/>
  <c r="AE33" i="2" s="1"/>
  <c r="Z33" i="2"/>
  <c r="BD36" i="1"/>
  <c r="S33" i="2"/>
  <c r="AB36" i="1"/>
  <c r="I33" i="2"/>
  <c r="CB35" i="1"/>
  <c r="CC35" i="1" s="1"/>
  <c r="BY35" i="1"/>
  <c r="CA35" i="1" s="1"/>
  <c r="BD35" i="1"/>
  <c r="W32" i="2"/>
  <c r="S32" i="2"/>
  <c r="AB35" i="1"/>
  <c r="I32" i="2"/>
  <c r="AK31" i="2"/>
  <c r="CB34" i="1"/>
  <c r="CC34" i="1" s="1"/>
  <c r="BY34" i="1"/>
  <c r="BZ34" i="1" s="1"/>
  <c r="AE31" i="2" s="1"/>
  <c r="Z31" i="2"/>
  <c r="BD34" i="1"/>
  <c r="AB34" i="1"/>
  <c r="I31" i="2"/>
  <c r="AJ30" i="2"/>
  <c r="AH30" i="2"/>
  <c r="CB33" i="1"/>
  <c r="CC33" i="1" s="1"/>
  <c r="BY33" i="1"/>
  <c r="BZ33" i="1" s="1"/>
  <c r="AE30" i="2" s="1"/>
  <c r="Z30" i="2"/>
  <c r="BD33" i="1"/>
  <c r="AB33" i="1"/>
  <c r="M30" i="2"/>
  <c r="I30" i="2"/>
  <c r="AK29" i="2"/>
  <c r="AH29" i="2"/>
  <c r="CB32" i="1"/>
  <c r="CC32" i="1" s="1"/>
  <c r="BY32" i="1"/>
  <c r="CA32" i="1" s="1"/>
  <c r="AD29" i="2"/>
  <c r="Z29" i="2"/>
  <c r="BD32" i="1"/>
  <c r="S29" i="2"/>
  <c r="AB32" i="1"/>
  <c r="I29" i="2"/>
  <c r="CB31" i="1"/>
  <c r="CC31" i="1" s="1"/>
  <c r="BY31" i="1"/>
  <c r="BZ31" i="1" s="1"/>
  <c r="AE28" i="2" s="1"/>
  <c r="BD31" i="1"/>
  <c r="W28" i="2"/>
  <c r="AB31" i="1"/>
  <c r="CB30" i="1"/>
  <c r="CC30" i="1" s="1"/>
  <c r="BY30" i="1"/>
  <c r="BZ30" i="1" s="1"/>
  <c r="AE27" i="2" s="1"/>
  <c r="Z27" i="2"/>
  <c r="BD30" i="1"/>
  <c r="AB30" i="1"/>
  <c r="AJ26" i="2"/>
  <c r="AH26" i="2"/>
  <c r="CB29" i="1"/>
  <c r="CC29" i="1" s="1"/>
  <c r="BY29" i="1"/>
  <c r="BZ29" i="1" s="1"/>
  <c r="AE26" i="2" s="1"/>
  <c r="BD29" i="1"/>
  <c r="AB29" i="1"/>
  <c r="I26" i="2"/>
  <c r="AH25" i="2"/>
  <c r="CB28" i="1"/>
  <c r="CC28" i="1" s="1"/>
  <c r="BY28" i="1"/>
  <c r="BZ28" i="1" s="1"/>
  <c r="AE25" i="2" s="1"/>
  <c r="AD25" i="2"/>
  <c r="Z25" i="2"/>
  <c r="BD28" i="1"/>
  <c r="S25" i="2"/>
  <c r="AB28" i="1"/>
  <c r="I25" i="2"/>
  <c r="CB27" i="1"/>
  <c r="CC27" i="1" s="1"/>
  <c r="BY27" i="1"/>
  <c r="CA27" i="1" s="1"/>
  <c r="BD27" i="1"/>
  <c r="AB27" i="1"/>
  <c r="AH23" i="2"/>
  <c r="CB26" i="1"/>
  <c r="CC26" i="1" s="1"/>
  <c r="BY26" i="1"/>
  <c r="BZ26" i="1" s="1"/>
  <c r="AE23" i="2" s="1"/>
  <c r="Z23" i="2"/>
  <c r="BD26" i="1"/>
  <c r="AB26" i="1"/>
  <c r="I23" i="2"/>
  <c r="AJ22" i="2"/>
  <c r="AH22" i="2"/>
  <c r="CB25" i="1"/>
  <c r="CC25" i="1" s="1"/>
  <c r="BY25" i="1"/>
  <c r="BZ25" i="1" s="1"/>
  <c r="AE22" i="2" s="1"/>
  <c r="Z22" i="2"/>
  <c r="BD25" i="1"/>
  <c r="S22" i="2"/>
  <c r="AB25" i="1"/>
  <c r="M22" i="2"/>
  <c r="AK21" i="2"/>
  <c r="AH21" i="2"/>
  <c r="CB24" i="1"/>
  <c r="CC24" i="1" s="1"/>
  <c r="BY24" i="1"/>
  <c r="CA24" i="1" s="1"/>
  <c r="Z21" i="2"/>
  <c r="BD24" i="1"/>
  <c r="W21" i="2"/>
  <c r="S21" i="2"/>
  <c r="AB24" i="1"/>
  <c r="I21" i="2"/>
  <c r="AJ20" i="2"/>
  <c r="CB23" i="1"/>
  <c r="CC23" i="1" s="1"/>
  <c r="BY23" i="1"/>
  <c r="BZ23" i="1" s="1"/>
  <c r="AE20" i="2" s="1"/>
  <c r="BD23" i="1"/>
  <c r="W20" i="2"/>
  <c r="AB23" i="1"/>
  <c r="M20" i="2"/>
  <c r="AH19" i="2"/>
  <c r="CB22" i="1"/>
  <c r="CC22" i="1" s="1"/>
  <c r="BY22" i="1"/>
  <c r="CA22" i="1" s="1"/>
  <c r="AD19" i="2"/>
  <c r="Z19" i="2"/>
  <c r="BD22" i="1"/>
  <c r="S19" i="2"/>
  <c r="AB22" i="1"/>
  <c r="M19" i="2"/>
  <c r="I19" i="2"/>
  <c r="AH18" i="2"/>
  <c r="CB21" i="1"/>
  <c r="CC21" i="1" s="1"/>
  <c r="BY21" i="1"/>
  <c r="BZ21" i="1" s="1"/>
  <c r="AE18" i="2" s="1"/>
  <c r="BD21" i="1"/>
  <c r="AB21" i="1"/>
  <c r="M18" i="2"/>
  <c r="AH17" i="2"/>
  <c r="CB20" i="1"/>
  <c r="CC20" i="1" s="1"/>
  <c r="BY20" i="1"/>
  <c r="CA20" i="1" s="1"/>
  <c r="Z17" i="2"/>
  <c r="BD20" i="1"/>
  <c r="S17" i="2"/>
  <c r="AB20" i="1"/>
  <c r="I17" i="2"/>
  <c r="AJ16" i="2"/>
  <c r="CB19" i="1"/>
  <c r="CC19" i="1" s="1"/>
  <c r="BY19" i="1"/>
  <c r="CA19" i="1" s="1"/>
  <c r="BD19" i="1"/>
  <c r="S16" i="2"/>
  <c r="AB19" i="1"/>
  <c r="M16" i="2"/>
  <c r="I16" i="2"/>
  <c r="AJ15" i="2"/>
  <c r="AH15" i="2"/>
  <c r="CB18" i="1"/>
  <c r="CC18" i="1" s="1"/>
  <c r="BY18" i="1"/>
  <c r="CA18" i="1" s="1"/>
  <c r="AD15" i="2"/>
  <c r="Z15" i="2"/>
  <c r="BD18" i="1"/>
  <c r="AB18" i="1"/>
  <c r="I15" i="2"/>
  <c r="AJ14" i="2"/>
  <c r="CB17" i="1"/>
  <c r="CC17" i="1" s="1"/>
  <c r="BY17" i="1"/>
  <c r="CA17" i="1" s="1"/>
  <c r="AD14" i="2"/>
  <c r="AA14" i="2"/>
  <c r="BD17" i="1"/>
  <c r="V14" i="2"/>
  <c r="AB17" i="1"/>
  <c r="I14" i="2"/>
  <c r="AI13" i="2"/>
  <c r="AH13" i="2"/>
  <c r="CB16" i="1"/>
  <c r="CC16" i="1" s="1"/>
  <c r="BY16" i="1"/>
  <c r="CA16" i="1" s="1"/>
  <c r="Z13" i="2"/>
  <c r="BD16" i="1"/>
  <c r="W13" i="2"/>
  <c r="V13" i="2"/>
  <c r="AB16" i="1"/>
  <c r="M13" i="2"/>
  <c r="AI12" i="2"/>
  <c r="AH12" i="2"/>
  <c r="CB15" i="1"/>
  <c r="CC15" i="1" s="1"/>
  <c r="BY15" i="1"/>
  <c r="CA15" i="1" s="1"/>
  <c r="AA12" i="2"/>
  <c r="BD15" i="1"/>
  <c r="W12" i="2"/>
  <c r="V12" i="2"/>
  <c r="AB15" i="1"/>
  <c r="M12" i="2"/>
  <c r="L12" i="2"/>
  <c r="I12" i="2"/>
  <c r="CB14" i="1"/>
  <c r="CC14" i="1" s="1"/>
  <c r="BY14" i="1"/>
  <c r="CA14" i="1" s="1"/>
  <c r="AD11" i="2"/>
  <c r="BD14" i="1"/>
  <c r="AB14" i="1"/>
  <c r="L11" i="2"/>
  <c r="CB13" i="1"/>
  <c r="CC13" i="1" s="1"/>
  <c r="BY13" i="1"/>
  <c r="CA13" i="1" s="1"/>
  <c r="AD10" i="2"/>
  <c r="BD13" i="1"/>
  <c r="V10" i="2"/>
  <c r="AB13" i="1"/>
  <c r="M10" i="2"/>
  <c r="I10" i="2"/>
  <c r="AH9" i="2"/>
  <c r="CB12" i="1"/>
  <c r="CC12" i="1" s="1"/>
  <c r="BY12" i="1"/>
  <c r="CA12" i="1" s="1"/>
  <c r="AD9" i="2"/>
  <c r="Z9" i="2"/>
  <c r="BD12" i="1"/>
  <c r="W9" i="2"/>
  <c r="V9" i="2"/>
  <c r="AB12" i="1"/>
  <c r="L9" i="2"/>
  <c r="AI8" i="2"/>
  <c r="CB11" i="1"/>
  <c r="CC11" i="1" s="1"/>
  <c r="BY11" i="1"/>
  <c r="CA11" i="1" s="1"/>
  <c r="BD11" i="1"/>
  <c r="W8" i="2"/>
  <c r="AB11" i="1"/>
  <c r="M8" i="2"/>
  <c r="L8" i="2"/>
  <c r="I8" i="2"/>
  <c r="CA28" i="1" l="1"/>
  <c r="BF43" i="1"/>
  <c r="BG43" i="1"/>
  <c r="CU43" i="1" s="1"/>
  <c r="BF42" i="1"/>
  <c r="BG42" i="1"/>
  <c r="CU42" i="1" s="1"/>
  <c r="BF41" i="1"/>
  <c r="BG41" i="1"/>
  <c r="CU41" i="1" s="1"/>
  <c r="BF40" i="1"/>
  <c r="BG40" i="1"/>
  <c r="CU40" i="1" s="1"/>
  <c r="BF39" i="1"/>
  <c r="BG39" i="1"/>
  <c r="CU39" i="1" s="1"/>
  <c r="AC13" i="1"/>
  <c r="AD13" i="1" s="1"/>
  <c r="AC15" i="1"/>
  <c r="AD15" i="1" s="1"/>
  <c r="BE23" i="1"/>
  <c r="BF23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BE29" i="1"/>
  <c r="BF29" i="1" s="1"/>
  <c r="BE30" i="1"/>
  <c r="BF30" i="1" s="1"/>
  <c r="AC31" i="1"/>
  <c r="AD31" i="1" s="1"/>
  <c r="BE31" i="1"/>
  <c r="BF31" i="1" s="1"/>
  <c r="AC32" i="1"/>
  <c r="AD32" i="1" s="1"/>
  <c r="BE32" i="1"/>
  <c r="BF32" i="1" s="1"/>
  <c r="AC34" i="1"/>
  <c r="AD34" i="1" s="1"/>
  <c r="AC35" i="1"/>
  <c r="AD35" i="1" s="1"/>
  <c r="AC37" i="1"/>
  <c r="AD37" i="1" s="1"/>
  <c r="AD38" i="1"/>
  <c r="AC38" i="1"/>
  <c r="AD129" i="1"/>
  <c r="AE129" i="1"/>
  <c r="AD131" i="1"/>
  <c r="AE131" i="1"/>
  <c r="AD133" i="1"/>
  <c r="AE133" i="1"/>
  <c r="AD135" i="1"/>
  <c r="AE135" i="1"/>
  <c r="AD137" i="1"/>
  <c r="AE137" i="1"/>
  <c r="AD139" i="1"/>
  <c r="AE139" i="1"/>
  <c r="AD141" i="1"/>
  <c r="AE141" i="1"/>
  <c r="AD143" i="1"/>
  <c r="AE143" i="1"/>
  <c r="AD145" i="1"/>
  <c r="AE145" i="1"/>
  <c r="AD147" i="1"/>
  <c r="AE147" i="1"/>
  <c r="Q9" i="1"/>
  <c r="R9" i="1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AS37" i="1"/>
  <c r="AT37" i="1" s="1"/>
  <c r="T34" i="2" s="1"/>
  <c r="AS35" i="1"/>
  <c r="AT35" i="1" s="1"/>
  <c r="T32" i="2" s="1"/>
  <c r="AS33" i="1"/>
  <c r="AT33" i="1" s="1"/>
  <c r="T30" i="2" s="1"/>
  <c r="AS31" i="1"/>
  <c r="AT31" i="1" s="1"/>
  <c r="T28" i="2" s="1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S148" i="1"/>
  <c r="R148" i="1"/>
  <c r="S146" i="1"/>
  <c r="R146" i="1"/>
  <c r="S144" i="1"/>
  <c r="R144" i="1"/>
  <c r="S142" i="1"/>
  <c r="R142" i="1"/>
  <c r="S140" i="1"/>
  <c r="R140" i="1"/>
  <c r="S138" i="1"/>
  <c r="R138" i="1"/>
  <c r="S136" i="1"/>
  <c r="R136" i="1"/>
  <c r="S134" i="1"/>
  <c r="R134" i="1"/>
  <c r="S132" i="1"/>
  <c r="R132" i="1"/>
  <c r="S130" i="1"/>
  <c r="R130" i="1"/>
  <c r="CR38" i="1"/>
  <c r="CS38" i="1" s="1"/>
  <c r="Q38" i="1"/>
  <c r="CR36" i="1"/>
  <c r="CS36" i="1" s="1"/>
  <c r="Q36" i="1"/>
  <c r="CR34" i="1"/>
  <c r="CS34" i="1" s="1"/>
  <c r="CT34" i="1" s="1"/>
  <c r="Q34" i="1"/>
  <c r="CR32" i="1"/>
  <c r="CS32" i="1" s="1"/>
  <c r="CT32" i="1" s="1"/>
  <c r="Q32" i="1"/>
  <c r="CR30" i="1"/>
  <c r="CS30" i="1" s="1"/>
  <c r="CT30" i="1" s="1"/>
  <c r="Q30" i="1"/>
  <c r="CR28" i="1"/>
  <c r="CS28" i="1" s="1"/>
  <c r="CT28" i="1" s="1"/>
  <c r="Q28" i="1"/>
  <c r="CR26" i="1"/>
  <c r="CS26" i="1" s="1"/>
  <c r="CT26" i="1" s="1"/>
  <c r="Q26" i="1"/>
  <c r="CR24" i="1"/>
  <c r="CS24" i="1" s="1"/>
  <c r="CT24" i="1" s="1"/>
  <c r="Q24" i="1"/>
  <c r="CR22" i="1"/>
  <c r="CS22" i="1" s="1"/>
  <c r="CT22" i="1" s="1"/>
  <c r="Q22" i="1"/>
  <c r="CR20" i="1"/>
  <c r="CS20" i="1" s="1"/>
  <c r="CT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Q14" i="1"/>
  <c r="CR12" i="1"/>
  <c r="CS12" i="1" s="1"/>
  <c r="Q12" i="1"/>
  <c r="BZ16" i="1"/>
  <c r="AE13" i="2" s="1"/>
  <c r="BE12" i="1"/>
  <c r="BF12" i="1" s="1"/>
  <c r="AC14" i="1"/>
  <c r="AD14" i="1" s="1"/>
  <c r="BE16" i="1"/>
  <c r="BF16" i="1" s="1"/>
  <c r="BE17" i="1"/>
  <c r="BF17" i="1" s="1"/>
  <c r="BE18" i="1"/>
  <c r="BF18" i="1" s="1"/>
  <c r="AC20" i="1"/>
  <c r="AD20" i="1" s="1"/>
  <c r="BE20" i="1"/>
  <c r="BF20" i="1" s="1"/>
  <c r="AC21" i="1"/>
  <c r="AD21" i="1" s="1"/>
  <c r="AC23" i="1"/>
  <c r="AD23" i="1" s="1"/>
  <c r="BE24" i="1"/>
  <c r="BF24" i="1" s="1"/>
  <c r="BE26" i="1"/>
  <c r="BF26" i="1" s="1"/>
  <c r="BE27" i="1"/>
  <c r="BF27" i="1" s="1"/>
  <c r="AC28" i="1"/>
  <c r="AD28" i="1" s="1"/>
  <c r="BE28" i="1"/>
  <c r="BF28" i="1" s="1"/>
  <c r="AC29" i="1"/>
  <c r="AD29" i="1" s="1"/>
  <c r="AC30" i="1"/>
  <c r="AD30" i="1" s="1"/>
  <c r="AC33" i="1"/>
  <c r="AD33" i="1" s="1"/>
  <c r="BE33" i="1"/>
  <c r="BF33" i="1" s="1"/>
  <c r="BE34" i="1"/>
  <c r="BF34" i="1" s="1"/>
  <c r="BE35" i="1"/>
  <c r="BF35" i="1" s="1"/>
  <c r="AC36" i="1"/>
  <c r="AD36" i="1" s="1"/>
  <c r="BE36" i="1"/>
  <c r="BF36" i="1" s="1"/>
  <c r="BE37" i="1"/>
  <c r="BF37" i="1" s="1"/>
  <c r="BE38" i="1"/>
  <c r="BF38" i="1" s="1"/>
  <c r="X35" i="2" s="1"/>
  <c r="AD130" i="1"/>
  <c r="AE130" i="1"/>
  <c r="AD132" i="1"/>
  <c r="AE132" i="1"/>
  <c r="AD134" i="1"/>
  <c r="AE134" i="1"/>
  <c r="AD136" i="1"/>
  <c r="AE136" i="1"/>
  <c r="AD138" i="1"/>
  <c r="AE138" i="1"/>
  <c r="AD140" i="1"/>
  <c r="AE140" i="1"/>
  <c r="AD142" i="1"/>
  <c r="AE142" i="1"/>
  <c r="AD144" i="1"/>
  <c r="AE144" i="1"/>
  <c r="AD146" i="1"/>
  <c r="AE146" i="1"/>
  <c r="AD148" i="1"/>
  <c r="AE148" i="1"/>
  <c r="AS38" i="1"/>
  <c r="AT38" i="1" s="1"/>
  <c r="T35" i="2" s="1"/>
  <c r="AS36" i="1"/>
  <c r="AT36" i="1" s="1"/>
  <c r="T33" i="2" s="1"/>
  <c r="AS34" i="1"/>
  <c r="AT34" i="1" s="1"/>
  <c r="T31" i="2" s="1"/>
  <c r="AS32" i="1"/>
  <c r="AT32" i="1" s="1"/>
  <c r="T29" i="2" s="1"/>
  <c r="AS30" i="1"/>
  <c r="AT30" i="1" s="1"/>
  <c r="T27" i="2" s="1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S147" i="1"/>
  <c r="R147" i="1"/>
  <c r="S145" i="1"/>
  <c r="R145" i="1"/>
  <c r="S143" i="1"/>
  <c r="R143" i="1"/>
  <c r="R141" i="1"/>
  <c r="S141" i="1"/>
  <c r="S139" i="1"/>
  <c r="R139" i="1"/>
  <c r="S137" i="1"/>
  <c r="R137" i="1"/>
  <c r="S135" i="1"/>
  <c r="R135" i="1"/>
  <c r="S133" i="1"/>
  <c r="R133" i="1"/>
  <c r="S131" i="1"/>
  <c r="R131" i="1"/>
  <c r="S129" i="1"/>
  <c r="R129" i="1"/>
  <c r="CR37" i="1"/>
  <c r="CS37" i="1" s="1"/>
  <c r="CT37" i="1" s="1"/>
  <c r="Q37" i="1"/>
  <c r="CR35" i="1"/>
  <c r="CS35" i="1" s="1"/>
  <c r="CT35" i="1" s="1"/>
  <c r="Q35" i="1"/>
  <c r="CR33" i="1"/>
  <c r="CS33" i="1" s="1"/>
  <c r="CT33" i="1" s="1"/>
  <c r="Q33" i="1"/>
  <c r="CR31" i="1"/>
  <c r="CS31" i="1" s="1"/>
  <c r="CT31" i="1" s="1"/>
  <c r="Q31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CT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J6" i="2"/>
  <c r="CD13" i="1"/>
  <c r="CE13" i="1"/>
  <c r="CE24" i="1"/>
  <c r="CD24" i="1"/>
  <c r="CE36" i="1"/>
  <c r="CD36" i="1"/>
  <c r="CD11" i="1"/>
  <c r="CE11" i="1"/>
  <c r="CE12" i="1"/>
  <c r="AG9" i="2" s="1"/>
  <c r="CD12" i="1"/>
  <c r="AF9" i="2" s="1"/>
  <c r="CD15" i="1"/>
  <c r="CE15" i="1"/>
  <c r="CD17" i="1"/>
  <c r="CE17" i="1"/>
  <c r="CE28" i="1"/>
  <c r="CD28" i="1"/>
  <c r="CE32" i="1"/>
  <c r="CD32" i="1"/>
  <c r="BS35" i="1"/>
  <c r="BR35" i="1"/>
  <c r="BS31" i="1"/>
  <c r="BR31" i="1"/>
  <c r="AB28" i="2" s="1"/>
  <c r="BS27" i="1"/>
  <c r="BR27" i="1"/>
  <c r="BS23" i="1"/>
  <c r="AC20" i="2" s="1"/>
  <c r="BR23" i="1"/>
  <c r="AB20" i="2" s="1"/>
  <c r="BS19" i="1"/>
  <c r="AC16" i="2" s="1"/>
  <c r="BR19" i="1"/>
  <c r="BS15" i="1"/>
  <c r="AC12" i="2" s="1"/>
  <c r="BR15" i="1"/>
  <c r="AB12" i="2" s="1"/>
  <c r="BS11" i="1"/>
  <c r="AC8" i="2" s="1"/>
  <c r="BR11" i="1"/>
  <c r="AB8" i="2" s="1"/>
  <c r="BR10" i="1"/>
  <c r="AB7" i="2" s="1"/>
  <c r="BS10" i="1"/>
  <c r="AC7" i="2" s="1"/>
  <c r="BS36" i="1"/>
  <c r="BR36" i="1"/>
  <c r="AB33" i="2" s="1"/>
  <c r="BS32" i="1"/>
  <c r="BR32" i="1"/>
  <c r="AB29" i="2" s="1"/>
  <c r="BS28" i="1"/>
  <c r="BR28" i="1"/>
  <c r="AB25" i="2" s="1"/>
  <c r="BS24" i="1"/>
  <c r="BR24" i="1"/>
  <c r="AB21" i="2" s="1"/>
  <c r="BS20" i="1"/>
  <c r="BR20" i="1"/>
  <c r="AB17" i="2" s="1"/>
  <c r="BS16" i="1"/>
  <c r="AC13" i="2" s="1"/>
  <c r="BR16" i="1"/>
  <c r="AB13" i="2" s="1"/>
  <c r="BS12" i="1"/>
  <c r="AC9" i="2" s="1"/>
  <c r="BR12" i="1"/>
  <c r="AB9" i="2" s="1"/>
  <c r="BS37" i="1"/>
  <c r="AC34" i="2" s="1"/>
  <c r="BR37" i="1"/>
  <c r="AB34" i="2" s="1"/>
  <c r="BS33" i="1"/>
  <c r="AC30" i="2" s="1"/>
  <c r="BR33" i="1"/>
  <c r="AB30" i="2" s="1"/>
  <c r="BS29" i="1"/>
  <c r="AC26" i="2" s="1"/>
  <c r="BR29" i="1"/>
  <c r="BS25" i="1"/>
  <c r="AC22" i="2" s="1"/>
  <c r="BR25" i="1"/>
  <c r="AB22" i="2" s="1"/>
  <c r="BS21" i="1"/>
  <c r="AC18" i="2" s="1"/>
  <c r="BR21" i="1"/>
  <c r="BS17" i="1"/>
  <c r="AC14" i="2" s="1"/>
  <c r="BR17" i="1"/>
  <c r="AB14" i="2" s="1"/>
  <c r="BS13" i="1"/>
  <c r="BR13" i="1"/>
  <c r="AB10" i="2" s="1"/>
  <c r="BR38" i="1"/>
  <c r="BS38" i="1"/>
  <c r="AC35" i="2" s="1"/>
  <c r="BR34" i="1"/>
  <c r="BS34" i="1"/>
  <c r="AC31" i="2" s="1"/>
  <c r="BR30" i="1"/>
  <c r="BS30" i="1"/>
  <c r="AC27" i="2" s="1"/>
  <c r="BR26" i="1"/>
  <c r="BS26" i="1"/>
  <c r="AC23" i="2" s="1"/>
  <c r="BR22" i="1"/>
  <c r="BS22" i="1"/>
  <c r="AC19" i="2" s="1"/>
  <c r="BR18" i="1"/>
  <c r="BS18" i="1"/>
  <c r="AC15" i="2" s="1"/>
  <c r="BR14" i="1"/>
  <c r="BS14" i="1"/>
  <c r="AC11" i="2" s="1"/>
  <c r="BB9" i="1"/>
  <c r="W6" i="2" s="1"/>
  <c r="BC9" i="1"/>
  <c r="BG10" i="1"/>
  <c r="Y7" i="2" s="1"/>
  <c r="BG38" i="1"/>
  <c r="Y35" i="2" s="1"/>
  <c r="AU34" i="1"/>
  <c r="U31" i="2" s="1"/>
  <c r="AU30" i="1"/>
  <c r="AU26" i="1"/>
  <c r="AU18" i="1"/>
  <c r="U15" i="2" s="1"/>
  <c r="AU14" i="1"/>
  <c r="U11" i="2" s="1"/>
  <c r="AU35" i="1"/>
  <c r="AU31" i="1"/>
  <c r="AU27" i="1"/>
  <c r="U24" i="2" s="1"/>
  <c r="AU23" i="1"/>
  <c r="AU19" i="1"/>
  <c r="U16" i="2" s="1"/>
  <c r="AU15" i="1"/>
  <c r="U12" i="2" s="1"/>
  <c r="AU11" i="1"/>
  <c r="U8" i="2" s="1"/>
  <c r="AU36" i="1"/>
  <c r="AU32" i="1"/>
  <c r="U29" i="2" s="1"/>
  <c r="AU20" i="1"/>
  <c r="U17" i="2" s="1"/>
  <c r="AU16" i="1"/>
  <c r="U13" i="2" s="1"/>
  <c r="AU12" i="1"/>
  <c r="U9" i="2" s="1"/>
  <c r="AU10" i="1"/>
  <c r="U7" i="2" s="1"/>
  <c r="AU37" i="1"/>
  <c r="U34" i="2" s="1"/>
  <c r="AU33" i="1"/>
  <c r="U30" i="2" s="1"/>
  <c r="AU29" i="1"/>
  <c r="U26" i="2" s="1"/>
  <c r="AU25" i="1"/>
  <c r="U22" i="2" s="1"/>
  <c r="AU17" i="1"/>
  <c r="U14" i="2" s="1"/>
  <c r="AU13" i="1"/>
  <c r="U10" i="2" s="1"/>
  <c r="AE10" i="1"/>
  <c r="O7" i="2" s="1"/>
  <c r="K36" i="1"/>
  <c r="J36" i="1"/>
  <c r="K32" i="1"/>
  <c r="J32" i="1"/>
  <c r="K28" i="1"/>
  <c r="J28" i="1"/>
  <c r="K24" i="1"/>
  <c r="J24" i="1"/>
  <c r="K20" i="1"/>
  <c r="J20" i="1"/>
  <c r="K16" i="1"/>
  <c r="J16" i="1"/>
  <c r="K12" i="1"/>
  <c r="J12" i="1"/>
  <c r="K37" i="1"/>
  <c r="J37" i="1"/>
  <c r="K33" i="1"/>
  <c r="J33" i="1"/>
  <c r="K29" i="1"/>
  <c r="J29" i="1"/>
  <c r="K25" i="1"/>
  <c r="J25" i="1"/>
  <c r="K21" i="1"/>
  <c r="J21" i="1"/>
  <c r="K17" i="1"/>
  <c r="J17" i="1"/>
  <c r="K13" i="1"/>
  <c r="J13" i="1"/>
  <c r="J38" i="1"/>
  <c r="K38" i="1"/>
  <c r="J34" i="1"/>
  <c r="K34" i="1"/>
  <c r="J30" i="1"/>
  <c r="K30" i="1"/>
  <c r="J26" i="1"/>
  <c r="K26" i="1"/>
  <c r="J22" i="1"/>
  <c r="K22" i="1"/>
  <c r="J18" i="1"/>
  <c r="K18" i="1"/>
  <c r="J14" i="1"/>
  <c r="K14" i="1"/>
  <c r="J10" i="1"/>
  <c r="K10" i="1"/>
  <c r="K35" i="1"/>
  <c r="J35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1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U23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BG9" i="1"/>
  <c r="Y6" i="2" s="1"/>
  <c r="AY9" i="1"/>
  <c r="AU9" i="1"/>
  <c r="U6" i="2" s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V8" i="2"/>
  <c r="AI9" i="2"/>
  <c r="AA10" i="2"/>
  <c r="AD16" i="2"/>
  <c r="CA21" i="1"/>
  <c r="BZ22" i="1"/>
  <c r="AE19" i="2" s="1"/>
  <c r="AD22" i="2"/>
  <c r="AA25" i="2"/>
  <c r="CA31" i="1"/>
  <c r="V29" i="2"/>
  <c r="AD32" i="2"/>
  <c r="M33" i="2"/>
  <c r="V33" i="2"/>
  <c r="CA36" i="1"/>
  <c r="AI33" i="2"/>
  <c r="S34" i="2"/>
  <c r="BZ38" i="1"/>
  <c r="AE35" i="2" s="1"/>
  <c r="CT14" i="1"/>
  <c r="AH8" i="2"/>
  <c r="BZ12" i="1"/>
  <c r="AE9" i="2" s="1"/>
  <c r="S10" i="2"/>
  <c r="AC10" i="2"/>
  <c r="AA11" i="2"/>
  <c r="AH14" i="2"/>
  <c r="V15" i="2"/>
  <c r="AB16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BZ32" i="1"/>
  <c r="AE29" i="2" s="1"/>
  <c r="L31" i="2"/>
  <c r="S31" i="2"/>
  <c r="CA34" i="1"/>
  <c r="AJ31" i="2"/>
  <c r="BZ35" i="1"/>
  <c r="AE32" i="2" s="1"/>
  <c r="R33" i="2"/>
  <c r="AJ33" i="2"/>
  <c r="M35" i="2"/>
  <c r="W35" i="2"/>
  <c r="Z10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U33" i="2"/>
  <c r="W33" i="2"/>
  <c r="BZ37" i="1"/>
  <c r="AE34" i="2" s="1"/>
  <c r="R35" i="2"/>
  <c r="CA30" i="1"/>
  <c r="CA33" i="1"/>
  <c r="CT12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U27" i="2"/>
  <c r="W27" i="2"/>
  <c r="R29" i="2"/>
  <c r="V31" i="2"/>
  <c r="AA35" i="2"/>
  <c r="AI35" i="2"/>
  <c r="N9" i="1"/>
  <c r="I6" i="2" s="1"/>
  <c r="S9" i="1"/>
  <c r="AL9" i="1"/>
  <c r="R6" i="2" s="1"/>
  <c r="AI9" i="1"/>
  <c r="Q6" i="2" s="1"/>
  <c r="Z9" i="1"/>
  <c r="M6" i="2" s="1"/>
  <c r="V9" i="1"/>
  <c r="L6" i="2" s="1"/>
  <c r="AG8" i="2"/>
  <c r="AF8" i="2"/>
  <c r="AG12" i="2"/>
  <c r="AF12" i="2"/>
  <c r="V20" i="2"/>
  <c r="AG21" i="2"/>
  <c r="AF21" i="2"/>
  <c r="AK24" i="2"/>
  <c r="AJ24" i="2"/>
  <c r="W26" i="2"/>
  <c r="AD27" i="2"/>
  <c r="AK32" i="2"/>
  <c r="AJ32" i="2"/>
  <c r="AC33" i="2"/>
  <c r="W34" i="2"/>
  <c r="AD35" i="2"/>
  <c r="BZ11" i="1"/>
  <c r="AE8" i="2" s="1"/>
  <c r="AK9" i="2"/>
  <c r="I11" i="2"/>
  <c r="S11" i="2"/>
  <c r="Z11" i="2"/>
  <c r="AH11" i="2"/>
  <c r="BZ15" i="1"/>
  <c r="AE12" i="2" s="1"/>
  <c r="AK13" i="2"/>
  <c r="L15" i="2"/>
  <c r="W15" i="2"/>
  <c r="W16" i="2"/>
  <c r="AI16" i="2"/>
  <c r="L18" i="2"/>
  <c r="AB18" i="2"/>
  <c r="AB19" i="2"/>
  <c r="AK20" i="2"/>
  <c r="V24" i="2"/>
  <c r="AC24" i="2"/>
  <c r="AB24" i="2"/>
  <c r="L26" i="2"/>
  <c r="AA26" i="2"/>
  <c r="AI26" i="2"/>
  <c r="Z28" i="2"/>
  <c r="V32" i="2"/>
  <c r="AC32" i="2"/>
  <c r="AB32" i="2"/>
  <c r="L34" i="2"/>
  <c r="AA34" i="2"/>
  <c r="AI34" i="2"/>
  <c r="AI18" i="2"/>
  <c r="R24" i="2"/>
  <c r="AC25" i="2"/>
  <c r="M28" i="2"/>
  <c r="AH28" i="2"/>
  <c r="AG29" i="2"/>
  <c r="AF29" i="2"/>
  <c r="R32" i="2"/>
  <c r="Z16" i="2"/>
  <c r="AA18" i="2"/>
  <c r="L20" i="2"/>
  <c r="Z20" i="2"/>
  <c r="AH20" i="2"/>
  <c r="AC21" i="2"/>
  <c r="W22" i="2"/>
  <c r="AD23" i="2"/>
  <c r="M24" i="2"/>
  <c r="AH24" i="2"/>
  <c r="AG25" i="2"/>
  <c r="AF25" i="2"/>
  <c r="R28" i="2"/>
  <c r="AK28" i="2"/>
  <c r="AJ28" i="2"/>
  <c r="AC29" i="2"/>
  <c r="W30" i="2"/>
  <c r="AD31" i="2"/>
  <c r="M32" i="2"/>
  <c r="AH32" i="2"/>
  <c r="AF33" i="2"/>
  <c r="I9" i="2"/>
  <c r="S9" i="2"/>
  <c r="BZ13" i="1"/>
  <c r="AE10" i="2" s="1"/>
  <c r="I13" i="2"/>
  <c r="S13" i="2"/>
  <c r="BZ17" i="1"/>
  <c r="AE14" i="2" s="1"/>
  <c r="AB15" i="2"/>
  <c r="AI15" i="2"/>
  <c r="V16" i="2"/>
  <c r="AH16" i="2"/>
  <c r="AK16" i="2"/>
  <c r="R17" i="2"/>
  <c r="AA19" i="2"/>
  <c r="U20" i="2"/>
  <c r="AA20" i="2"/>
  <c r="AI20" i="2"/>
  <c r="L22" i="2"/>
  <c r="AA22" i="2"/>
  <c r="AI22" i="2"/>
  <c r="Z24" i="2"/>
  <c r="AB26" i="2"/>
  <c r="V28" i="2"/>
  <c r="AC28" i="2"/>
  <c r="L30" i="2"/>
  <c r="AA30" i="2"/>
  <c r="AI30" i="2"/>
  <c r="Z32" i="2"/>
  <c r="CT36" i="1"/>
  <c r="V22" i="2"/>
  <c r="AB23" i="2"/>
  <c r="L24" i="2"/>
  <c r="AA24" i="2"/>
  <c r="AI24" i="2"/>
  <c r="V26" i="2"/>
  <c r="AB27" i="2"/>
  <c r="L28" i="2"/>
  <c r="U28" i="2"/>
  <c r="AA28" i="2"/>
  <c r="AI28" i="2"/>
  <c r="V30" i="2"/>
  <c r="AB31" i="2"/>
  <c r="L32" i="2"/>
  <c r="U32" i="2"/>
  <c r="AA32" i="2"/>
  <c r="AI32" i="2"/>
  <c r="V34" i="2"/>
  <c r="AB35" i="2"/>
  <c r="CT38" i="1"/>
  <c r="AU28" i="1" l="1"/>
  <c r="U25" i="2" s="1"/>
  <c r="AU22" i="1"/>
  <c r="U19" i="2" s="1"/>
  <c r="AU38" i="1"/>
  <c r="U35" i="2" s="1"/>
  <c r="AU21" i="1"/>
  <c r="AU24" i="1"/>
  <c r="U21" i="2" s="1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R31" i="1"/>
  <c r="J28" i="2" s="1"/>
  <c r="S31" i="1"/>
  <c r="R33" i="1"/>
  <c r="J30" i="2" s="1"/>
  <c r="S33" i="1"/>
  <c r="K30" i="2" s="1"/>
  <c r="R35" i="1"/>
  <c r="J32" i="2" s="1"/>
  <c r="S35" i="1"/>
  <c r="R37" i="1"/>
  <c r="J34" i="2" s="1"/>
  <c r="S37" i="1"/>
  <c r="S10" i="1"/>
  <c r="R10" i="1"/>
  <c r="J7" i="2" s="1"/>
  <c r="K6" i="2"/>
  <c r="AL6" i="2" s="1"/>
  <c r="CU9" i="1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S32" i="1"/>
  <c r="R32" i="1"/>
  <c r="J29" i="2" s="1"/>
  <c r="S34" i="1"/>
  <c r="R34" i="1"/>
  <c r="J31" i="2" s="1"/>
  <c r="S36" i="1"/>
  <c r="R36" i="1"/>
  <c r="J33" i="2" s="1"/>
  <c r="S38" i="1"/>
  <c r="R38" i="1"/>
  <c r="J35" i="2" s="1"/>
  <c r="CD37" i="1"/>
  <c r="AF34" i="2" s="1"/>
  <c r="CE37" i="1"/>
  <c r="AG34" i="2" s="1"/>
  <c r="CD25" i="1"/>
  <c r="AF22" i="2" s="1"/>
  <c r="CE25" i="1"/>
  <c r="AG22" i="2" s="1"/>
  <c r="CD21" i="1"/>
  <c r="AF18" i="2" s="1"/>
  <c r="CE21" i="1"/>
  <c r="AG18" i="2" s="1"/>
  <c r="CD34" i="1"/>
  <c r="AF31" i="2" s="1"/>
  <c r="CE34" i="1"/>
  <c r="AG31" i="2" s="1"/>
  <c r="CD30" i="1"/>
  <c r="AF27" i="2" s="1"/>
  <c r="CE30" i="1"/>
  <c r="AG27" i="2" s="1"/>
  <c r="CE20" i="1"/>
  <c r="AG17" i="2" s="1"/>
  <c r="CD20" i="1"/>
  <c r="AF17" i="2" s="1"/>
  <c r="CD31" i="1"/>
  <c r="AF28" i="2" s="1"/>
  <c r="CE31" i="1"/>
  <c r="AG28" i="2" s="1"/>
  <c r="CD38" i="1"/>
  <c r="AF35" i="2" s="1"/>
  <c r="CE38" i="1"/>
  <c r="AG35" i="2" s="1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CD33" i="1"/>
  <c r="AF30" i="2" s="1"/>
  <c r="CE33" i="1"/>
  <c r="AG30" i="2" s="1"/>
  <c r="CD26" i="1"/>
  <c r="AF23" i="2" s="1"/>
  <c r="CE26" i="1"/>
  <c r="AG23" i="2" s="1"/>
  <c r="CD19" i="1"/>
  <c r="AF16" i="2" s="1"/>
  <c r="CE19" i="1"/>
  <c r="AG16" i="2" s="1"/>
  <c r="CD35" i="1"/>
  <c r="AF32" i="2" s="1"/>
  <c r="CE35" i="1"/>
  <c r="AG32" i="2" s="1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BG37" i="1"/>
  <c r="Y34" i="2" s="1"/>
  <c r="X30" i="2"/>
  <c r="BG33" i="1"/>
  <c r="Y30" i="2" s="1"/>
  <c r="BG24" i="1"/>
  <c r="Y21" i="2" s="1"/>
  <c r="X21" i="2"/>
  <c r="X14" i="2"/>
  <c r="BG17" i="1"/>
  <c r="Y14" i="2" s="1"/>
  <c r="BG14" i="1"/>
  <c r="Y11" i="2" s="1"/>
  <c r="X11" i="2"/>
  <c r="BG34" i="1"/>
  <c r="Y31" i="2" s="1"/>
  <c r="X31" i="2"/>
  <c r="X26" i="2"/>
  <c r="BG29" i="1"/>
  <c r="Y26" i="2" s="1"/>
  <c r="X18" i="2"/>
  <c r="BG21" i="1"/>
  <c r="Y18" i="2" s="1"/>
  <c r="BG36" i="1"/>
  <c r="Y33" i="2" s="1"/>
  <c r="X33" i="2"/>
  <c r="BG28" i="1"/>
  <c r="Y25" i="2" s="1"/>
  <c r="X25" i="2"/>
  <c r="BG19" i="1"/>
  <c r="Y16" i="2" s="1"/>
  <c r="X16" i="2"/>
  <c r="BG12" i="1"/>
  <c r="Y9" i="2" s="1"/>
  <c r="X9" i="2"/>
  <c r="BG30" i="1"/>
  <c r="Y27" i="2" s="1"/>
  <c r="X27" i="2"/>
  <c r="BG23" i="1"/>
  <c r="Y20" i="2" s="1"/>
  <c r="X20" i="2"/>
  <c r="X10" i="2"/>
  <c r="BG13" i="1"/>
  <c r="Y10" i="2" s="1"/>
  <c r="BG35" i="1"/>
  <c r="Y32" i="2" s="1"/>
  <c r="X32" i="2"/>
  <c r="BG27" i="1"/>
  <c r="Y24" i="2" s="1"/>
  <c r="X24" i="2"/>
  <c r="BG22" i="1"/>
  <c r="Y19" i="2" s="1"/>
  <c r="X19" i="2"/>
  <c r="BG16" i="1"/>
  <c r="Y13" i="2" s="1"/>
  <c r="X13" i="2"/>
  <c r="BG32" i="1"/>
  <c r="Y29" i="2" s="1"/>
  <c r="X29" i="2"/>
  <c r="BG26" i="1"/>
  <c r="Y23" i="2" s="1"/>
  <c r="X23" i="2"/>
  <c r="BG31" i="1"/>
  <c r="Y28" i="2" s="1"/>
  <c r="X28" i="2"/>
  <c r="BG20" i="1"/>
  <c r="Y17" i="2" s="1"/>
  <c r="X17" i="2"/>
  <c r="BG18" i="1"/>
  <c r="Y15" i="2" s="1"/>
  <c r="X15" i="2"/>
  <c r="AE25" i="1"/>
  <c r="AE33" i="1"/>
  <c r="AE22" i="1"/>
  <c r="AE31" i="1"/>
  <c r="O28" i="2" s="1"/>
  <c r="AE27" i="1"/>
  <c r="O24" i="2" s="1"/>
  <c r="AE11" i="1"/>
  <c r="O8" i="2" s="1"/>
  <c r="AE23" i="1"/>
  <c r="O20" i="2" s="1"/>
  <c r="AE38" i="1"/>
  <c r="AE34" i="1"/>
  <c r="AE28" i="1"/>
  <c r="O25" i="2" s="1"/>
  <c r="AE20" i="1"/>
  <c r="O17" i="2" s="1"/>
  <c r="AE18" i="1"/>
  <c r="O15" i="2" s="1"/>
  <c r="AE13" i="1"/>
  <c r="AE16" i="1"/>
  <c r="O13" i="2" s="1"/>
  <c r="AE30" i="1"/>
  <c r="AE32" i="1"/>
  <c r="O29" i="2" s="1"/>
  <c r="AE21" i="1"/>
  <c r="O18" i="2" s="1"/>
  <c r="AE19" i="1"/>
  <c r="O16" i="2" s="1"/>
  <c r="AE15" i="1"/>
  <c r="O12" i="2" s="1"/>
  <c r="AE35" i="1"/>
  <c r="O32" i="2" s="1"/>
  <c r="AE37" i="1"/>
  <c r="O34" i="2" s="1"/>
  <c r="AE12" i="1"/>
  <c r="O9" i="2" s="1"/>
  <c r="N9" i="2"/>
  <c r="AE17" i="1"/>
  <c r="O14" i="2" s="1"/>
  <c r="AE14" i="1"/>
  <c r="O11" i="2" s="1"/>
  <c r="AE36" i="1"/>
  <c r="O33" i="2" s="1"/>
  <c r="AE29" i="1"/>
  <c r="AE26" i="1"/>
  <c r="AE24" i="1"/>
  <c r="O21" i="2" s="1"/>
  <c r="N26" i="2"/>
  <c r="O26" i="2"/>
  <c r="N10" i="2"/>
  <c r="O10" i="2"/>
  <c r="N31" i="2"/>
  <c r="N28" i="2"/>
  <c r="N22" i="2"/>
  <c r="O22" i="2"/>
  <c r="N12" i="2"/>
  <c r="N27" i="2"/>
  <c r="N16" i="2"/>
  <c r="N13" i="2"/>
  <c r="N34" i="2"/>
  <c r="N32" i="2"/>
  <c r="N24" i="2"/>
  <c r="O19" i="2"/>
  <c r="N19" i="2"/>
  <c r="N21" i="2"/>
  <c r="N8" i="2"/>
  <c r="N35" i="2"/>
  <c r="N29" i="2"/>
  <c r="N23" i="2"/>
  <c r="N15" i="2"/>
  <c r="N30" i="2"/>
  <c r="O30" i="2"/>
  <c r="N18" i="2"/>
  <c r="N14" i="2"/>
  <c r="N11" i="2"/>
  <c r="N33" i="2"/>
  <c r="N25" i="2"/>
  <c r="N20" i="2"/>
  <c r="N17" i="2"/>
  <c r="K34" i="2"/>
  <c r="K26" i="2"/>
  <c r="AL26" i="2" s="1"/>
  <c r="AK11" i="2"/>
  <c r="AG33" i="2"/>
  <c r="AC17" i="2"/>
  <c r="U18" i="2"/>
  <c r="K12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CU38" i="1" l="1"/>
  <c r="K35" i="2"/>
  <c r="CU36" i="1"/>
  <c r="K33" i="2"/>
  <c r="CU34" i="1"/>
  <c r="K31" i="2"/>
  <c r="CU32" i="1"/>
  <c r="K29" i="2"/>
  <c r="AL29" i="2" s="1"/>
  <c r="CU30" i="1"/>
  <c r="K27" i="2"/>
  <c r="CU28" i="1"/>
  <c r="K25" i="2"/>
  <c r="CU26" i="1"/>
  <c r="K23" i="2"/>
  <c r="CU24" i="1"/>
  <c r="K21" i="2"/>
  <c r="AL21" i="2" s="1"/>
  <c r="CU22" i="1"/>
  <c r="K19" i="2"/>
  <c r="CU20" i="1"/>
  <c r="K17" i="2"/>
  <c r="CU18" i="1"/>
  <c r="K15" i="2"/>
  <c r="CU16" i="1"/>
  <c r="K13" i="2"/>
  <c r="CU14" i="1"/>
  <c r="K11" i="2"/>
  <c r="CU10" i="1"/>
  <c r="K7" i="2"/>
  <c r="AL7" i="2" s="1"/>
  <c r="AL15" i="2"/>
  <c r="CU12" i="1"/>
  <c r="CU35" i="1"/>
  <c r="K32" i="2"/>
  <c r="CU31" i="1"/>
  <c r="K28" i="2"/>
  <c r="CU27" i="1"/>
  <c r="K24" i="2"/>
  <c r="AL24" i="2" s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AL25" i="2"/>
  <c r="CU33" i="1"/>
  <c r="CU29" i="1"/>
  <c r="CU15" i="1"/>
  <c r="AL11" i="2"/>
  <c r="AL28" i="2"/>
  <c r="AL9" i="2"/>
  <c r="AL12" i="2"/>
  <c r="AL30" i="2"/>
  <c r="AL33" i="2"/>
  <c r="AL34" i="2"/>
  <c r="AL19" i="2"/>
  <c r="AL32" i="2"/>
  <c r="AL17" i="2"/>
  <c r="O31" i="2"/>
  <c r="AL31" i="2" s="1"/>
  <c r="O23" i="2"/>
  <c r="AL23" i="2" s="1"/>
  <c r="O35" i="2"/>
  <c r="AL35" i="2" s="1"/>
  <c r="O27" i="2"/>
  <c r="AL27" i="2" s="1"/>
  <c r="AG14" i="2"/>
  <c r="AG10" i="2"/>
  <c r="AL10" i="2" l="1"/>
  <c r="CU44" i="1"/>
  <c r="AL14" i="2"/>
  <c r="AM32" i="2" s="1"/>
  <c r="AM22" i="2"/>
  <c r="AM34" i="2"/>
  <c r="AM7" i="2"/>
  <c r="AM9" i="2" l="1"/>
  <c r="AM26" i="2"/>
  <c r="AM16" i="2"/>
  <c r="AM20" i="2"/>
  <c r="AM24" i="2"/>
  <c r="AM17" i="2"/>
  <c r="AM30" i="2"/>
  <c r="AM12" i="2"/>
  <c r="AM33" i="2"/>
  <c r="AM31" i="2"/>
  <c r="AM23" i="2"/>
  <c r="AM10" i="2"/>
  <c r="AM8" i="2"/>
  <c r="AM25" i="2"/>
  <c r="AM21" i="2"/>
  <c r="AM35" i="2"/>
  <c r="AM27" i="2"/>
  <c r="AM11" i="2"/>
  <c r="AM14" i="2"/>
  <c r="AM13" i="2"/>
  <c r="AM6" i="2"/>
  <c r="AM29" i="2"/>
  <c r="AM19" i="2"/>
  <c r="AM15" i="2"/>
  <c r="AM28" i="2"/>
  <c r="AM18" i="2"/>
</calcChain>
</file>

<file path=xl/sharedStrings.xml><?xml version="1.0" encoding="utf-8"?>
<sst xmlns="http://schemas.openxmlformats.org/spreadsheetml/2006/main" count="433" uniqueCount="150">
  <si>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</si>
  <si>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</si>
  <si>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</si>
  <si>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</si>
  <si>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</si>
  <si>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</si>
  <si>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</si>
  <si>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</si>
  <si>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</si>
  <si>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</si>
  <si>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</si>
  <si>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</si>
  <si>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</si>
  <si>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</si>
  <si>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</si>
  <si>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</si>
  <si>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</si>
  <si>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</si>
  <si>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</si>
  <si>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</si>
  <si>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</si>
  <si>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</si>
  <si>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</si>
  <si>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</si>
  <si>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</si>
  <si>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</si>
  <si>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</si>
  <si>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</si>
  <si>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</si>
  <si>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</si>
  <si>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</si>
  <si>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</si>
  <si>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</si>
  <si>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</si>
  <si>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</si>
  <si>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</si>
  <si>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</si>
  <si>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</si>
  <si>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</si>
  <si>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</si>
  <si>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</si>
  <si>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</si>
  <si>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</si>
  <si>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</si>
  <si>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</si>
  <si>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</si>
  <si>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</si>
  <si>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ANUPA RANA</t>
  </si>
  <si>
    <t>PANCHA KUMAR RANA</t>
  </si>
  <si>
    <t>RAMA RANA</t>
  </si>
  <si>
    <t>ANUPAMA KOIRALA</t>
  </si>
  <si>
    <t>GOBINDA PR KOIRALA</t>
  </si>
  <si>
    <t>MAYA MAYA KOIRALA</t>
  </si>
  <si>
    <t>BABITA TAMANG</t>
  </si>
  <si>
    <t>JAGAT BDR TAMANG</t>
  </si>
  <si>
    <t>MAYA TAMANG</t>
  </si>
  <si>
    <t>BIBEK KHADKA</t>
  </si>
  <si>
    <t>BINDA KHADKA</t>
  </si>
  <si>
    <t>ISHA KHADKA</t>
  </si>
  <si>
    <t>ISHAN KHADKA</t>
  </si>
  <si>
    <t>ISHWOR KARKI</t>
  </si>
  <si>
    <t>ISMITA KHAKDA</t>
  </si>
  <si>
    <t>JANGA BDR KARKI</t>
  </si>
  <si>
    <t>KABITA KATUWAL</t>
  </si>
  <si>
    <t>KOPILA KARKI</t>
  </si>
  <si>
    <t>KRISHNA BHANDARI</t>
  </si>
  <si>
    <t>LAXMAN LAMA</t>
  </si>
  <si>
    <t>NAHAKUL PR BHANADARI</t>
  </si>
  <si>
    <t>NIRUTA KATUWAL</t>
  </si>
  <si>
    <t>RAM LAMA</t>
  </si>
  <si>
    <t>ROJIN SUNAM</t>
  </si>
  <si>
    <t>RUPAK BHANDARI</t>
  </si>
  <si>
    <t>RUSHMA BHANDARI</t>
  </si>
  <si>
    <t>SAJANA BHANDARI</t>
  </si>
  <si>
    <t>SAJITA KHADKA</t>
  </si>
  <si>
    <t>SANDIP KHADKA</t>
  </si>
  <si>
    <t>SANJIT BHUJEL</t>
  </si>
  <si>
    <t>SARMILA KARKI</t>
  </si>
  <si>
    <t>SIRJINA KARKI</t>
  </si>
  <si>
    <t>SUJAN KARKI</t>
  </si>
  <si>
    <t>SUJAN TAMANG</t>
  </si>
  <si>
    <t>SUNITA KARKI</t>
  </si>
  <si>
    <t>SURESH BHANDARI</t>
  </si>
  <si>
    <t>SUSHMA BHANDARI</t>
  </si>
  <si>
    <t>SUSMITA ACHHAMI</t>
  </si>
  <si>
    <t>SUSMITA KARKI</t>
  </si>
  <si>
    <t>USHA KARKI</t>
  </si>
  <si>
    <t>KISHWOR KARI</t>
  </si>
  <si>
    <t>VESH BDR KARKI</t>
  </si>
  <si>
    <t>YAGYA BDR ACHHAMI</t>
  </si>
  <si>
    <t>LABAHARI BHANDARI</t>
  </si>
  <si>
    <t>SUNIL BDR BHANDARI</t>
  </si>
  <si>
    <t>BHAKTA BDR KARKI</t>
  </si>
  <si>
    <t>NARA BDR TAMANG</t>
  </si>
  <si>
    <t>KRISHNA BDR KARKI</t>
  </si>
  <si>
    <t>MOHAN BDR KARKI</t>
  </si>
  <si>
    <t>SURJE BDR KARKI</t>
  </si>
  <si>
    <t>TEJ BDR BHUJEL</t>
  </si>
  <si>
    <t>JAYA BDR KAHADKA</t>
  </si>
  <si>
    <t>THAG BDR KHADKA</t>
  </si>
  <si>
    <t>KUMAR BHANDARI</t>
  </si>
  <si>
    <t>PURNA BDR BHANADARI</t>
  </si>
  <si>
    <t>CHIRINJIBI BHANDARI</t>
  </si>
  <si>
    <t>RAJU SUNAM</t>
  </si>
  <si>
    <t>TARA KUMAR LAMA</t>
  </si>
  <si>
    <t>RAMJEE KATUWAL</t>
  </si>
  <si>
    <t>KRISHNA PR BHANDARI</t>
  </si>
  <si>
    <t>NARAYAN BDR BHANDARI</t>
  </si>
  <si>
    <t>SUBA KARKI</t>
  </si>
  <si>
    <t>DHARMA BDR KATUWAL</t>
  </si>
  <si>
    <t>TUK BDR KARKI</t>
  </si>
  <si>
    <t>NAVARAJ KHADKA</t>
  </si>
  <si>
    <t>SHIBHA BDR KARKI</t>
  </si>
  <si>
    <t>SHER BDR KHADKA</t>
  </si>
  <si>
    <t>SHANKAR THAPA</t>
  </si>
  <si>
    <t>DURGA DEVI THAPA</t>
  </si>
  <si>
    <t>BENI BDR KALIKOTE KHADKA</t>
  </si>
  <si>
    <t>SHYAM KHADKA</t>
  </si>
  <si>
    <t>DEVI KHAKDA</t>
  </si>
  <si>
    <t>DURGAMAYA KALIKOTE KHADKA</t>
  </si>
  <si>
    <t>SITA THAPA</t>
  </si>
  <si>
    <t>LOK DEVI KHADKA</t>
  </si>
  <si>
    <t>DHANU KARKI</t>
  </si>
  <si>
    <t>LAXMI KHADKA</t>
  </si>
  <si>
    <t>SITA KARKI</t>
  </si>
  <si>
    <t>LAXMI KATUWAL</t>
  </si>
  <si>
    <t>MIRA KARKI</t>
  </si>
  <si>
    <t>KUMARI LAMA</t>
  </si>
  <si>
    <t>KRISHNA MAYA BHANDARI</t>
  </si>
  <si>
    <t>RITA KATUWAL</t>
  </si>
  <si>
    <t>SITA SUNAM</t>
  </si>
  <si>
    <t>BHAGAWATI BHANDARI</t>
  </si>
  <si>
    <t>BINDA DEVI BHANDARI</t>
  </si>
  <si>
    <t>SANTOSHI BHANDARI</t>
  </si>
  <si>
    <t>BHUWANI KHADKA</t>
  </si>
  <si>
    <t>DHANAMAYA KHADKA</t>
  </si>
  <si>
    <t>KOPILA BHUJEL</t>
  </si>
  <si>
    <t>SARITA KARKI</t>
  </si>
  <si>
    <t>MAIYA KARKI</t>
  </si>
  <si>
    <t>SARASWATI KARKI</t>
  </si>
  <si>
    <t>SIMA KUMARI TAMANG</t>
  </si>
  <si>
    <t>JANUKA KARKI</t>
  </si>
  <si>
    <t>SABITRA BHANDARI</t>
  </si>
  <si>
    <t>CHAMELI BHANDARI</t>
  </si>
  <si>
    <t>ISHWARI BHANDARI</t>
  </si>
  <si>
    <t>RATNA MAYA ACHHAMI</t>
  </si>
  <si>
    <t>TARA KARKI</t>
  </si>
  <si>
    <t>ISHWORI KARKI</t>
  </si>
  <si>
    <t>Kalika Secondary School</t>
  </si>
  <si>
    <t>SEE PRE-TEST EXAMINATION-2075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</si>
</sst>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0" fillId="0" borderId="7" xfId="0" applyFill="1" applyBorder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200"/>
  <sheetViews>
    <sheetView tabSelected="1" workbookViewId="0">
      <selection activeCell="D5" sqref="D5:D8"/>
    </sheetView>
  </sheetViews>
  <sheetFormatPr defaultColWidth="9.28515625" defaultRowHeight="15" x14ac:dyDescent="0.25"/>
  <cols>
    <col min="1" max="1" width="4.28515625" style="1" customWidth="1"/>
    <col min="2" max="2" width="12.14062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8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77" t="s">
        <v>148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</row>
    <row r="2" spans="1:111" ht="21" x14ac:dyDescent="0.35">
      <c r="A2" s="78" t="s">
        <v>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</row>
    <row r="3" spans="1:111" ht="17.25" x14ac:dyDescent="0.3">
      <c r="A3" s="79" t="s">
        <v>149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80" t="s">
        <v>1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</row>
    <row r="5" spans="1:111" ht="15.75" customHeight="1" x14ac:dyDescent="0.25">
      <c r="A5" s="81" t="s">
        <v>2</v>
      </c>
      <c r="B5" s="81" t="s">
        <v>3</v>
      </c>
      <c r="C5" s="81" t="s">
        <v>4</v>
      </c>
      <c r="D5" s="81" t="s">
        <v>5</v>
      </c>
      <c r="E5" s="84" t="s">
        <v>6</v>
      </c>
      <c r="F5" s="81" t="s">
        <v>7</v>
      </c>
      <c r="G5" s="84" t="s">
        <v>8</v>
      </c>
      <c r="H5" s="90" t="s">
        <v>9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87" t="s">
        <v>10</v>
      </c>
      <c r="U5" s="88"/>
      <c r="V5" s="88"/>
      <c r="W5" s="88"/>
      <c r="X5" s="88"/>
      <c r="Y5" s="88"/>
      <c r="Z5" s="88"/>
      <c r="AA5" s="88"/>
      <c r="AB5" s="88"/>
      <c r="AC5" s="88"/>
      <c r="AD5" s="88"/>
      <c r="AE5" s="89"/>
      <c r="AF5" s="90" t="s">
        <v>11</v>
      </c>
      <c r="AG5" s="91"/>
      <c r="AH5" s="91"/>
      <c r="AI5" s="92"/>
      <c r="AJ5" s="87" t="s">
        <v>12</v>
      </c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9"/>
      <c r="AV5" s="87" t="s">
        <v>13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9"/>
      <c r="BH5" s="87" t="s">
        <v>31</v>
      </c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9"/>
      <c r="BT5" s="87" t="s">
        <v>32</v>
      </c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9"/>
      <c r="CF5" s="87" t="s">
        <v>33</v>
      </c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9"/>
      <c r="CR5" s="108" t="s">
        <v>14</v>
      </c>
      <c r="CS5" s="109"/>
      <c r="CT5" s="109"/>
      <c r="CU5" s="110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2"/>
      <c r="B6" s="82"/>
      <c r="C6" s="82"/>
      <c r="D6" s="82"/>
      <c r="E6" s="85"/>
      <c r="F6" s="82"/>
      <c r="G6" s="85"/>
      <c r="H6" s="102" t="s">
        <v>15</v>
      </c>
      <c r="I6" s="103"/>
      <c r="J6" s="103"/>
      <c r="K6" s="104"/>
      <c r="L6" s="99" t="s">
        <v>16</v>
      </c>
      <c r="M6" s="100"/>
      <c r="N6" s="100"/>
      <c r="O6" s="101"/>
      <c r="P6" s="90" t="s">
        <v>17</v>
      </c>
      <c r="Q6" s="91"/>
      <c r="R6" s="91"/>
      <c r="S6" s="92"/>
      <c r="T6" s="96" t="s">
        <v>15</v>
      </c>
      <c r="U6" s="97"/>
      <c r="V6" s="97"/>
      <c r="W6" s="98"/>
      <c r="X6" s="105" t="s">
        <v>16</v>
      </c>
      <c r="Y6" s="106"/>
      <c r="Z6" s="106"/>
      <c r="AA6" s="107"/>
      <c r="AB6" s="90" t="s">
        <v>17</v>
      </c>
      <c r="AC6" s="91"/>
      <c r="AD6" s="91"/>
      <c r="AE6" s="92"/>
      <c r="AF6" s="93" t="s">
        <v>15</v>
      </c>
      <c r="AG6" s="94"/>
      <c r="AH6" s="94"/>
      <c r="AI6" s="95"/>
      <c r="AJ6" s="96" t="s">
        <v>15</v>
      </c>
      <c r="AK6" s="97"/>
      <c r="AL6" s="97"/>
      <c r="AM6" s="98"/>
      <c r="AN6" s="99" t="s">
        <v>16</v>
      </c>
      <c r="AO6" s="100"/>
      <c r="AP6" s="100"/>
      <c r="AQ6" s="101"/>
      <c r="AR6" s="87" t="s">
        <v>17</v>
      </c>
      <c r="AS6" s="88"/>
      <c r="AT6" s="88"/>
      <c r="AU6" s="89"/>
      <c r="AV6" s="96" t="s">
        <v>15</v>
      </c>
      <c r="AW6" s="97"/>
      <c r="AX6" s="97"/>
      <c r="AY6" s="98"/>
      <c r="AZ6" s="99" t="s">
        <v>16</v>
      </c>
      <c r="BA6" s="100"/>
      <c r="BB6" s="100"/>
      <c r="BC6" s="101"/>
      <c r="BD6" s="87" t="s">
        <v>17</v>
      </c>
      <c r="BE6" s="88"/>
      <c r="BF6" s="88"/>
      <c r="BG6" s="89"/>
      <c r="BH6" s="96" t="s">
        <v>15</v>
      </c>
      <c r="BI6" s="97"/>
      <c r="BJ6" s="97"/>
      <c r="BK6" s="98"/>
      <c r="BL6" s="99" t="s">
        <v>16</v>
      </c>
      <c r="BM6" s="100"/>
      <c r="BN6" s="100"/>
      <c r="BO6" s="101"/>
      <c r="BP6" s="87" t="s">
        <v>17</v>
      </c>
      <c r="BQ6" s="88"/>
      <c r="BR6" s="88"/>
      <c r="BS6" s="89"/>
      <c r="BT6" s="96" t="s">
        <v>15</v>
      </c>
      <c r="BU6" s="97"/>
      <c r="BV6" s="97"/>
      <c r="BW6" s="98"/>
      <c r="BX6" s="99" t="s">
        <v>16</v>
      </c>
      <c r="BY6" s="100"/>
      <c r="BZ6" s="100"/>
      <c r="CA6" s="101"/>
      <c r="CB6" s="87" t="s">
        <v>17</v>
      </c>
      <c r="CC6" s="88"/>
      <c r="CD6" s="88"/>
      <c r="CE6" s="89"/>
      <c r="CF6" s="96" t="s">
        <v>15</v>
      </c>
      <c r="CG6" s="97"/>
      <c r="CH6" s="97"/>
      <c r="CI6" s="98"/>
      <c r="CJ6" s="99" t="s">
        <v>16</v>
      </c>
      <c r="CK6" s="100"/>
      <c r="CL6" s="100"/>
      <c r="CM6" s="101"/>
      <c r="CN6" s="87" t="s">
        <v>17</v>
      </c>
      <c r="CO6" s="88"/>
      <c r="CP6" s="88"/>
      <c r="CQ6" s="89"/>
      <c r="CR6" s="111">
        <v>800</v>
      </c>
      <c r="CS6" s="112"/>
      <c r="CT6" s="112"/>
      <c r="CU6" s="113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2"/>
      <c r="B7" s="82"/>
      <c r="C7" s="82"/>
      <c r="D7" s="82"/>
      <c r="E7" s="85"/>
      <c r="F7" s="82"/>
      <c r="G7" s="85"/>
      <c r="H7" s="102">
        <v>75</v>
      </c>
      <c r="I7" s="103"/>
      <c r="J7" s="103"/>
      <c r="K7" s="104"/>
      <c r="L7" s="99">
        <v>25</v>
      </c>
      <c r="M7" s="100"/>
      <c r="N7" s="100"/>
      <c r="O7" s="101"/>
      <c r="P7" s="90">
        <v>100</v>
      </c>
      <c r="Q7" s="91"/>
      <c r="R7" s="91"/>
      <c r="S7" s="92"/>
      <c r="T7" s="96">
        <v>75</v>
      </c>
      <c r="U7" s="97"/>
      <c r="V7" s="97"/>
      <c r="W7" s="98"/>
      <c r="X7" s="105">
        <v>25</v>
      </c>
      <c r="Y7" s="106"/>
      <c r="Z7" s="106"/>
      <c r="AA7" s="107"/>
      <c r="AB7" s="90">
        <v>100</v>
      </c>
      <c r="AC7" s="91"/>
      <c r="AD7" s="91"/>
      <c r="AE7" s="92"/>
      <c r="AF7" s="93">
        <v>100</v>
      </c>
      <c r="AG7" s="94"/>
      <c r="AH7" s="94"/>
      <c r="AI7" s="95"/>
      <c r="AJ7" s="96">
        <v>75</v>
      </c>
      <c r="AK7" s="97"/>
      <c r="AL7" s="97"/>
      <c r="AM7" s="98"/>
      <c r="AN7" s="99">
        <v>25</v>
      </c>
      <c r="AO7" s="100"/>
      <c r="AP7" s="100"/>
      <c r="AQ7" s="101"/>
      <c r="AR7" s="87">
        <v>100</v>
      </c>
      <c r="AS7" s="88"/>
      <c r="AT7" s="88"/>
      <c r="AU7" s="89"/>
      <c r="AV7" s="96">
        <v>75</v>
      </c>
      <c r="AW7" s="97"/>
      <c r="AX7" s="97"/>
      <c r="AY7" s="98"/>
      <c r="AZ7" s="99">
        <v>25</v>
      </c>
      <c r="BA7" s="100"/>
      <c r="BB7" s="100"/>
      <c r="BC7" s="101"/>
      <c r="BD7" s="87">
        <v>100</v>
      </c>
      <c r="BE7" s="88"/>
      <c r="BF7" s="88"/>
      <c r="BG7" s="89"/>
      <c r="BH7" s="96">
        <v>75</v>
      </c>
      <c r="BI7" s="97"/>
      <c r="BJ7" s="97"/>
      <c r="BK7" s="98"/>
      <c r="BL7" s="99">
        <v>25</v>
      </c>
      <c r="BM7" s="100"/>
      <c r="BN7" s="100"/>
      <c r="BO7" s="101"/>
      <c r="BP7" s="87">
        <v>100</v>
      </c>
      <c r="BQ7" s="88"/>
      <c r="BR7" s="88"/>
      <c r="BS7" s="89"/>
      <c r="BT7" s="96">
        <v>100</v>
      </c>
      <c r="BU7" s="97"/>
      <c r="BV7" s="97"/>
      <c r="BW7" s="98"/>
      <c r="BX7" s="99">
        <v>0</v>
      </c>
      <c r="BY7" s="100"/>
      <c r="BZ7" s="100"/>
      <c r="CA7" s="101"/>
      <c r="CB7" s="87">
        <v>100</v>
      </c>
      <c r="CC7" s="88"/>
      <c r="CD7" s="88"/>
      <c r="CE7" s="89"/>
      <c r="CF7" s="96">
        <v>75</v>
      </c>
      <c r="CG7" s="97"/>
      <c r="CH7" s="97"/>
      <c r="CI7" s="98"/>
      <c r="CJ7" s="99">
        <v>25</v>
      </c>
      <c r="CK7" s="100"/>
      <c r="CL7" s="100"/>
      <c r="CM7" s="101"/>
      <c r="CN7" s="87">
        <v>100</v>
      </c>
      <c r="CO7" s="88"/>
      <c r="CP7" s="88"/>
      <c r="CQ7" s="89"/>
      <c r="CR7" s="114"/>
      <c r="CS7" s="115"/>
      <c r="CT7" s="115"/>
      <c r="CU7" s="116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3"/>
      <c r="B8" s="83"/>
      <c r="C8" s="83"/>
      <c r="D8" s="83"/>
      <c r="E8" s="86"/>
      <c r="F8" s="83"/>
      <c r="G8" s="86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752001001</v>
      </c>
      <c r="C9" s="68" t="s">
        <v>47</v>
      </c>
      <c r="D9" s="14" t="s">
        <v>48</v>
      </c>
      <c r="E9" s="14" t="s">
        <v>49</v>
      </c>
      <c r="F9" s="15"/>
      <c r="G9" s="14"/>
      <c r="H9">
        <v>33</v>
      </c>
      <c r="I9" s="17">
        <f>H9/75*100</f>
        <v>44</v>
      </c>
      <c r="J9" s="18" t="str">
        <f t="shared" ref="J9:J43" si="0">IF(I9&gt;=90,"A+",IF(I9&gt;=80,"A",IF(I9&gt;=70,"B+",IF(I9&gt;=60,"B",IF(I9&gt;=50,"C+",IF(I9&gt;=40,"C",IF(I9&gt;=30,"D+",IF(I9&gt;=20,"D",IF(I9&gt;0,"E","-")))))))))</f>
        <v>C</v>
      </c>
      <c r="K9" s="18" t="str">
        <f t="shared" ref="K9:K43" si="1">IF(I9&gt;=90,"4.0",IF(I9&gt;=80,"3.6",IF(I9&gt;=70,"3.2",IF(I9&gt;=60,"2.8",IF(I9&gt;=50,"2.4",IF(I9&gt;=40,"2.0",IF(I9&gt;=30,"1.6",IF(I9&gt;=20,"1.2",IF(I9&gt;0,"0.8","-")))))))))</f>
        <v>2.0</v>
      </c>
      <c r="L9" s="16">
        <v>23</v>
      </c>
      <c r="M9" s="16">
        <f>L9/25*100</f>
        <v>92</v>
      </c>
      <c r="N9" s="18" t="str">
        <f t="shared" ref="N9:N43" si="2">IF(M9&gt;=90,"A+",IF(M9&gt;=80,"A",IF(M9&gt;=70,"B+",IF(M9&gt;=60,"B",IF(M9&gt;=50,"C+",IF(M9&gt;=40,"C",IF(M9&gt;=30,"D+",IF(M9&gt;=20,"D",IF(M9&gt;0,"E","-")))))))))</f>
        <v>A+</v>
      </c>
      <c r="O9" s="18" t="str">
        <f t="shared" ref="O9:O43" si="3">IF(M9&gt;=90,"4.0",IF(M9&gt;=80,"3.6",IF(M9&gt;=70,"3.2",IF(M9&gt;=60,"2.8",IF(M9&gt;=50,"2.4",IF(M9&gt;=40,"2.0",IF(M9&gt;=30,"1.6",IF(M9&gt;=20,"1.2",IF(M9&gt;0,"0.8","-")))))))))</f>
        <v>4.0</v>
      </c>
      <c r="P9" s="21">
        <v>23</v>
      </c>
      <c r="Q9" s="21">
        <f>P9/100*100</f>
        <v>23</v>
      </c>
      <c r="R9" s="22" t="str">
        <f>IF(Q9&gt;=90,"A+",IF(Q9&gt;=80,"A",IF(Q9&gt;=70,"B+",IF(Q9&gt;=60,"B",IF(Q9&gt;=50,"C+",IF(Q9&gt;=40,"C",IF(Q9&gt;=30,"D+",IF(Q9&gt;=20,"D",IF(Q9&gt;0,"E","-")))))))))</f>
        <v>D</v>
      </c>
      <c r="S9" s="18" t="str">
        <f t="shared" ref="S9:S43" si="4">IF(Q9&gt;=90,"4.0",IF(Q9&gt;=80,"3.6",IF(Q9&gt;=70,"3.2",IF(Q9&gt;=60,"2.8",IF(Q9&gt;=50,"2.4",IF(Q9&gt;=40,"2.0",IF(Q9&gt;=30,"1.6",IF(Q9&gt;=20,"1.2",IF(Q9&gt;0,"0.8","-")))))))))</f>
        <v>1.2</v>
      </c>
      <c r="T9">
        <v>20</v>
      </c>
      <c r="U9" s="23">
        <f>T9/75*100</f>
        <v>26.666666666666668</v>
      </c>
      <c r="V9" s="18" t="str">
        <f t="shared" ref="V9:V43" si="5">IF(U9&gt;=90,"A+",IF(U9&gt;=80,"A",IF(U9&gt;=70,"B+",IF(U9&gt;=60,"B",IF(U9&gt;=50,"C+",IF(U9&gt;=40,"C",IF(U9&gt;=30,"D+",IF(U9&gt;=20,"D",IF(U9&gt;0,"E","-")))))))))</f>
        <v>D</v>
      </c>
      <c r="W9" s="18" t="str">
        <f t="shared" ref="W9:W43" si="6">IF(U9&gt;=90,"4.0",IF(U9&gt;=80,"3.6",IF(U9&gt;=70,"3.2",IF(U9&gt;=60,"2.8",IF(U9&gt;=50,"2.4",IF(U9&gt;=40,"2.0",IF(U9&gt;=30,"1.6",IF(U9&gt;=20,"1.2",IF(U9&gt;0,"0.8","-")))))))))</f>
        <v>1.2</v>
      </c>
      <c r="X9" s="16">
        <v>23</v>
      </c>
      <c r="Y9" s="16">
        <f>X9/25*100</f>
        <v>92</v>
      </c>
      <c r="Z9" s="18" t="str">
        <f t="shared" ref="Z9:Z43" si="7">IF(Y9&gt;=90,"A+",IF(Y9&gt;=80,"A",IF(Y9&gt;=70,"B+",IF(Y9&gt;=60,"B",IF(Y9&gt;=50,"C+",IF(Y9&gt;=40,"C",IF(Y9&gt;=30,"D+",IF(Y9&gt;=20,"D",IF(Y9&gt;0,"E","-")))))))))</f>
        <v>A+</v>
      </c>
      <c r="AA9" s="18" t="str">
        <f t="shared" ref="AA9:AA43" si="8">IF(Y9&gt;=90,"4.0",IF(Y9&gt;=80,"3.6",IF(Y9&gt;=70,"3.2",IF(Y9&gt;=60,"2.8",IF(Y9&gt;=50,"2.4",IF(Y9&gt;=40,"2.0",IF(Y9&gt;=30,"1.6",IF(Y9&gt;=20,"1.2",IF(Y9&gt;0,"0.8","-")))))))))</f>
        <v>4.0</v>
      </c>
      <c r="AB9" s="21">
        <f>T9+X9</f>
        <v>43</v>
      </c>
      <c r="AC9" s="21">
        <f>AB9/100*100</f>
        <v>43</v>
      </c>
      <c r="AD9" s="22" t="str">
        <f>IF(AC9&gt;=90,"A+",IF(AC9&gt;=80,"A",IF(AC9&gt;=70,"B+",IF(AC9&gt;=60,"B",IF(AC9&gt;=50,"C+",IF(AC9&gt;=40,"C",IF(AC9&gt;=30,"D+",IF(AC9&gt;=20,"D",IF(AC9&gt;0,"E","-")))))))))</f>
        <v>C</v>
      </c>
      <c r="AE9" s="18" t="str">
        <f t="shared" ref="AE9:AE43" si="9">IF(AC9&gt;=90,"4.0",IF(AC9&gt;=80,"3.6",IF(AC9&gt;=70,"3.2",IF(AC9&gt;=60,"2.8",IF(AC9&gt;=50,"2.4",IF(AC9&gt;=40,"2.0",IF(AC9&gt;=30,"1.6",IF(AC9&gt;=20,"1.2",IF(AC9&gt;0,"0.8","-")))))))))</f>
        <v>2.0</v>
      </c>
      <c r="AF9">
        <v>21</v>
      </c>
      <c r="AG9" s="16">
        <f>AF9/100*100</f>
        <v>21</v>
      </c>
      <c r="AH9" s="22" t="str">
        <f>IF(AG9&gt;=90,"A+",IF(AG9&gt;=80,"A",IF(AG9&gt;=70,"B+",IF(AG9&gt;=60,"B",IF(AG9&gt;=50,"C+",IF(AG9&gt;=40,"C",IF(AG9&gt;=30,"D+",IF(AG9&gt;=20,"D",IF(AG9&gt;0,"E","-")))))))))</f>
        <v>D</v>
      </c>
      <c r="AI9" s="18" t="str">
        <f t="shared" ref="AI9:AI43" si="10">IF(AG9&gt;=90,"4.0",IF(AG9&gt;=80,"3.6",IF(AG9&gt;=70,"3.2",IF(AG9&gt;=60,"2.8",IF(AG9&gt;=50,"2.4",IF(AG9&gt;=40,"2.0",IF(AG9&gt;=30,"1.6",IF(AG9&gt;=20,"1.2",IF(AG9&gt;0,"0.8","-")))))))))</f>
        <v>1.2</v>
      </c>
      <c r="AJ9">
        <v>15</v>
      </c>
      <c r="AK9" s="23">
        <f>AJ9/75*100</f>
        <v>20</v>
      </c>
      <c r="AL9" s="18" t="str">
        <f t="shared" ref="AL9:AL41" si="11">IF(AK9&gt;=90,"A+",IF(AK9&gt;=80,"A",IF(AK9&gt;=70,"B+",IF(AK9&gt;=60,"B",IF(AK9&gt;=50,"C+",IF(AK9&gt;=40,"C",IF(AK9&gt;=30,"D+",IF(AK9&gt;=20,"D",IF(AK9&gt;0,"E","-")))))))))</f>
        <v>D</v>
      </c>
      <c r="AM9" s="18" t="str">
        <f t="shared" ref="AM9:AM41" si="12">IF(AK9&gt;=90,"4.0",IF(AK9&gt;=80,"3.6",IF(AK9&gt;=70,"3.2",IF(AK9&gt;=60,"2.8",IF(AK9&gt;=50,"2.4",IF(AK9&gt;=40,"2.0",IF(AK9&gt;=30,"1.6",IF(AK9&gt;=20,"1.2",IF(AK9&gt;0,"0.8","-")))))))))</f>
        <v>1.2</v>
      </c>
      <c r="AN9" s="16">
        <v>22</v>
      </c>
      <c r="AO9" s="16">
        <f>AN9/25*100</f>
        <v>88</v>
      </c>
      <c r="AP9" s="18" t="str">
        <f t="shared" ref="AP9:AP43" si="13">IF(AO9&gt;=90,"A+",IF(AO9&gt;=80,"A",IF(AO9&gt;=70,"B+",IF(AO9&gt;=60,"B",IF(AO9&gt;=50,"C+",IF(AO9&gt;=40,"C",IF(AO9&gt;=30,"D+",IF(AO9&gt;=20,"D",IF(AO9&gt;0,"E","-")))))))))</f>
        <v>A</v>
      </c>
      <c r="AQ9" s="18" t="str">
        <f t="shared" ref="AQ9:AQ43" si="14">IF(AO9&gt;=90,"4.0",IF(AO9&gt;=80,"3.6",IF(AO9&gt;=70,"3.2",IF(AO9&gt;=60,"2.8",IF(AO9&gt;=50,"2.4",IF(AO9&gt;=40,"2.0",IF(AO9&gt;=30,"1.6",IF(AO9&gt;=20,"1.2",IF(AO9&gt;0,"0.8","-")))))))))</f>
        <v>3.6</v>
      </c>
      <c r="AR9" s="21">
        <f>AJ9+AN9</f>
        <v>37</v>
      </c>
      <c r="AS9" s="21">
        <f>AR9/100*100</f>
        <v>37</v>
      </c>
      <c r="AT9" s="22" t="str">
        <f>IF(AS9&gt;=90,"A+",IF(AS9&gt;=80,"A",IF(AS9&gt;=70,"B+",IF(AS9&gt;=60,"B",IF(AS9&gt;=50,"C+",IF(AS9&gt;=40,"C",IF(AS9&gt;=30,"D+",IF(AS9&gt;=20,"D",IF(AS9&gt;0,"E","-")))))))))</f>
        <v>D+</v>
      </c>
      <c r="AU9" s="18" t="str">
        <f t="shared" ref="AU9:AU43" si="15">IF(AS9&gt;=90,"4.0",IF(AS9&gt;=80,"3.6",IF(AS9&gt;=70,"3.2",IF(AS9&gt;=60,"2.8",IF(AS9&gt;=50,"2.4",IF(AS9&gt;=40,"2.0",IF(AS9&gt;=30,"1.6",IF(AS9&gt;=20,"1.2",IF(AS9&gt;0,"0.8","-")))))))))</f>
        <v>1.6</v>
      </c>
      <c r="AV9">
        <v>17</v>
      </c>
      <c r="AW9" s="23">
        <f>AV9/75*100</f>
        <v>22.666666666666664</v>
      </c>
      <c r="AX9" s="18" t="str">
        <f t="shared" ref="AX9:AX43" si="16">IF(AW9&gt;=90,"A+",IF(AW9&gt;=80,"A",IF(AW9&gt;=70,"B+",IF(AW9&gt;=60,"B",IF(AW9&gt;=50,"C+",IF(AW9&gt;=40,"C",IF(AW9&gt;=30,"D+",IF(AW9&gt;=20,"D",IF(AW9&gt;0,"E","-")))))))))</f>
        <v>D</v>
      </c>
      <c r="AY9" s="18" t="str">
        <f t="shared" ref="AY9:AY43" si="17">IF(AW9&gt;=90,"4.0",IF(AW9&gt;=80,"3.6",IF(AW9&gt;=70,"3.2",IF(AW9&gt;=60,"2.8",IF(AW9&gt;=50,"2.4",IF(AW9&gt;=40,"2.0",IF(AW9&gt;=30,"1.6",IF(AW9&gt;=20,"1.2",IF(AW9&gt;0,"0.8","-")))))))))</f>
        <v>1.2</v>
      </c>
      <c r="AZ9" s="16">
        <v>22</v>
      </c>
      <c r="BA9" s="16">
        <f>AZ9/25*100</f>
        <v>88</v>
      </c>
      <c r="BB9" s="18" t="str">
        <f t="shared" ref="BB9:BB43" si="18">IF(BA9&gt;=90,"A+",IF(BA9&gt;=80,"A",IF(BA9&gt;=70,"B+",IF(BA9&gt;=60,"B",IF(BA9&gt;=50,"C+",IF(BA9&gt;=40,"C",IF(BA9&gt;=30,"D+",IF(BA9&gt;=20,"D",IF(BA9&gt;0,"E","-")))))))))</f>
        <v>A</v>
      </c>
      <c r="BC9" s="18" t="str">
        <f t="shared" ref="BC9:BC43" si="19">IF(BA9&gt;=90,"4.0",IF(BA9&gt;=80,"3.6",IF(BA9&gt;=70,"3.2",IF(BA9&gt;=60,"2.8",IF(BA9&gt;=50,"2.4",IF(BA9&gt;=40,"2.0",IF(BA9&gt;=30,"1.6",IF(BA9&gt;=20,"1.2",IF(BA9&gt;0,"0.8","-")))))))))</f>
        <v>3.6</v>
      </c>
      <c r="BD9" s="21">
        <f>AV9+AZ9</f>
        <v>39</v>
      </c>
      <c r="BE9" s="21">
        <f>BD9/100*100</f>
        <v>39</v>
      </c>
      <c r="BF9" s="22" t="str">
        <f>IF(BE9&gt;=90,"A+",IF(BE9&gt;=80,"A",IF(BE9&gt;=70,"B+",IF(BE9&gt;=60,"B",IF(BE9&gt;=50,"C+",IF(BE9&gt;=40,"C",IF(BE9&gt;=30,"D+",IF(BE9&gt;=20,"D",IF(BE9&gt;0,"E","-")))))))))</f>
        <v>D+</v>
      </c>
      <c r="BG9" s="18" t="str">
        <f t="shared" ref="BG9:BG43" si="20">IF(BE9&gt;=90,"4.0",IF(BE9&gt;=80,"3.6",IF(BE9&gt;=70,"3.2",IF(BE9&gt;=60,"2.8",IF(BE9&gt;=50,"2.4",IF(BE9&gt;=40,"2.0",IF(BE9&gt;=30,"1.6",IF(BE9&gt;=20,"1.2",IF(BE9&gt;0,"0.8","-")))))))))</f>
        <v>1.6</v>
      </c>
      <c r="BH9">
        <v>32</v>
      </c>
      <c r="BI9" s="23">
        <f>BH9/75*100</f>
        <v>42.666666666666671</v>
      </c>
      <c r="BJ9" s="18" t="str">
        <f t="shared" ref="BJ9:BJ43" si="21">IF(BI9&gt;=90,"A+",IF(BI9&gt;=80,"A",IF(BI9&gt;=70,"B+",IF(BI9&gt;=60,"B",IF(BI9&gt;=50,"C+",IF(BI9&gt;=40,"C",IF(BI9&gt;=30,"D+",IF(BI9&gt;=20,"D",IF(BI9&gt;0,"E","-")))))))))</f>
        <v>C</v>
      </c>
      <c r="BK9" s="18" t="str">
        <f t="shared" ref="BK9:BK43" si="22">IF(BI9&gt;=90,"4.0",IF(BI9&gt;=80,"3.6",IF(BI9&gt;=70,"3.2",IF(BI9&gt;=60,"2.8",IF(BI9&gt;=50,"2.4",IF(BI9&gt;=40,"2.0",IF(BI9&gt;=30,"1.6",IF(BI9&gt;=20,"1.2",IF(BI9&gt;0,"0.8","-")))))))))</f>
        <v>2.0</v>
      </c>
      <c r="BL9" s="16">
        <v>22</v>
      </c>
      <c r="BM9" s="19">
        <f>BL9/25*100</f>
        <v>88</v>
      </c>
      <c r="BN9" s="18" t="str">
        <f t="shared" ref="BN9:BN43" si="23">IF(BM9&gt;=90,"A+",IF(BM9&gt;=80,"A",IF(BM9&gt;=70,"B+",IF(BM9&gt;=60,"B",IF(BM9&gt;=50,"C+",IF(BM9&gt;=40,"C",IF(BM9&gt;=30,"D+",IF(BM9&gt;=20,"D",IF(BM9&gt;0,"E","-")))))))))</f>
        <v>A</v>
      </c>
      <c r="BO9" s="18" t="str">
        <f t="shared" ref="BO9:BO43" si="24">IF(BM9&gt;=90,"4.0",IF(BM9&gt;=80,"3.6",IF(BM9&gt;=70,"3.2",IF(BM9&gt;=60,"2.8",IF(BM9&gt;=50,"2.4",IF(BM9&gt;=40,"2.0",IF(BM9&gt;=30,"1.6",IF(BM9&gt;=20,"1.2",IF(BM9&gt;0,"0.8","-")))))))))</f>
        <v>3.6</v>
      </c>
      <c r="BP9" s="21">
        <f>BH9+BL9</f>
        <v>54</v>
      </c>
      <c r="BQ9" s="21">
        <f>BP9/100*100</f>
        <v>54</v>
      </c>
      <c r="BR9" s="22" t="str">
        <f>IF(BQ9&gt;=90,"A+",IF(BQ9&gt;=80,"A",IF(BQ9&gt;=70,"B+",IF(BQ9&gt;=60,"B",IF(BQ9&gt;=50,"C+",IF(BQ9&gt;=40,"C",IF(BQ9&gt;=30,"D+",IF(BQ9&gt;=20,"D",IF(BQ9&gt;0,"E","-")))))))))</f>
        <v>C+</v>
      </c>
      <c r="BS9" s="18" t="str">
        <f t="shared" ref="BS9:BS43" si="25">IF(BQ9&gt;=90,"4.0",IF(BQ9&gt;=80,"3.6",IF(BQ9&gt;=70,"3.2",IF(BQ9&gt;=60,"2.8",IF(BQ9&gt;=50,"2.4",IF(BQ9&gt;=40,"2.0",IF(BQ9&gt;=30,"1.6",IF(BQ9&gt;=20,"1.2",IF(BQ9&gt;0,"0.8","-")))))))))</f>
        <v>2.4</v>
      </c>
      <c r="BT9">
        <v>44</v>
      </c>
      <c r="BU9" s="23">
        <f>BT9/100*100</f>
        <v>44</v>
      </c>
      <c r="BV9" s="18" t="str">
        <f t="shared" ref="BV9:BV43" si="26">IF(BU9&gt;=90,"A+",IF(BU9&gt;=80,"A",IF(BU9&gt;=70,"B+",IF(BU9&gt;=60,"B",IF(BU9&gt;=50,"C+",IF(BU9&gt;=40,"C",IF(BU9&gt;=30,"D+",IF(BU9&gt;=20,"D",IF(BU9&gt;0,"E","-")))))))))</f>
        <v>C</v>
      </c>
      <c r="BW9" s="18" t="str">
        <f t="shared" ref="BW9:BW43" si="27">IF(BU9&gt;=90,"4.0",IF(BU9&gt;=80,"3.6",IF(BU9&gt;=70,"3.2",IF(BU9&gt;=60,"2.8",IF(BU9&gt;=50,"2.4",IF(BU9&gt;=40,"2.0",IF(BU9&gt;=30,"1.6",IF(BU9&gt;=20,"1.2",IF(BU9&gt;0,"0.8","-")))))))))</f>
        <v>2.0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44</v>
      </c>
      <c r="CC9" s="21">
        <f>CB9/100*100</f>
        <v>44</v>
      </c>
      <c r="CD9" s="22" t="str">
        <f>IF(CC9&gt;=90,"A+",IF(CC9&gt;=80,"A",IF(CC9&gt;=70,"B+",IF(CC9&gt;=60,"B",IF(CC9&gt;=50,"C+",IF(CC9&gt;=40,"C",IF(CC9&gt;=30,"D+",IF(CC9&gt;=20,"D",IF(CC9&gt;0,"E","-")))))))))</f>
        <v>C</v>
      </c>
      <c r="CE9" s="18" t="str">
        <f t="shared" ref="CE9:CE43" si="30">IF(CC9&gt;=90,"4.0",IF(CC9&gt;=80,"3.6",IF(CC9&gt;=70,"3.2",IF(CC9&gt;=60,"2.8",IF(CC9&gt;=50,"2.4",IF(CC9&gt;=40,"2.0",IF(CC9&gt;=30,"1.6",IF(CC9&gt;=20,"1.2",IF(CC9&gt;0,"0.8","-")))))))))</f>
        <v>2.0</v>
      </c>
      <c r="CF9">
        <v>31</v>
      </c>
      <c r="CG9" s="23">
        <f>CF9/75*100</f>
        <v>41.333333333333336</v>
      </c>
      <c r="CH9" s="18" t="str">
        <f t="shared" ref="CH9:CH43" si="31">IF(CG9&gt;=90,"A+",IF(CG9&gt;=80,"A",IF(CG9&gt;=70,"B+",IF(CG9&gt;=60,"B",IF(CG9&gt;=50,"C+",IF(CG9&gt;=40,"C",IF(CG9&gt;=30,"D+",IF(CG9&gt;=20,"D",IF(CG9&gt;0,"E","-")))))))))</f>
        <v>C</v>
      </c>
      <c r="CI9" s="18" t="str">
        <f t="shared" ref="CI9:CI43" si="32">IF(CG9&gt;=90,"4.0",IF(CG9&gt;=80,"3.6",IF(CG9&gt;=70,"3.2",IF(CG9&gt;=60,"2.8",IF(CG9&gt;=50,"2.4",IF(CG9&gt;=40,"2.0",IF(CG9&gt;=30,"1.6",IF(CG9&gt;=20,"1.2",IF(CG9&gt;0,"0.8","-")))))))))</f>
        <v>2.0</v>
      </c>
      <c r="CJ9" s="16">
        <v>22</v>
      </c>
      <c r="CK9" s="19">
        <f>CJ9/25*100</f>
        <v>88</v>
      </c>
      <c r="CL9" s="18" t="str">
        <f t="shared" ref="CL9:CL43" si="33">IF(CK9&gt;=90,"A+",IF(CK9&gt;=80,"A",IF(CK9&gt;=70,"B+",IF(CK9&gt;=60,"B",IF(CK9&gt;=50,"C+",IF(CK9&gt;=40,"C",IF(CK9&gt;=30,"D+",IF(CK9&gt;=20,"D",IF(CK9&gt;0,"E","-")))))))))</f>
        <v>A</v>
      </c>
      <c r="CM9" s="18" t="str">
        <f t="shared" ref="CM9:CM43" si="34">IF(CK9&gt;=90,"4.0",IF(CK9&gt;=80,"3.6",IF(CK9&gt;=70,"3.2",IF(CK9&gt;=60,"2.8",IF(CK9&gt;=50,"2.4",IF(CK9&gt;=40,"2.0",IF(CK9&gt;=30,"1.6",IF(CK9&gt;=20,"1.2",IF(CK9&gt;0,"0.8","-")))))))))</f>
        <v>3.6</v>
      </c>
      <c r="CN9" s="21">
        <f>CF9+CJ9</f>
        <v>53</v>
      </c>
      <c r="CO9" s="21">
        <f>CN9/100*100</f>
        <v>53</v>
      </c>
      <c r="CP9" s="22" t="str">
        <f>IF(CO9&gt;=90,"A+",IF(CO9&gt;=80,"A",IF(CO9&gt;=70,"B+",IF(CO9&gt;=60,"B",IF(CO9&gt;=50,"C+",IF(CO9&gt;=40,"C",IF(CO9&gt;=30,"D+",IF(CO9&gt;=20,"D",IF(CO9&gt;0,"E","-")))))))))</f>
        <v>C+</v>
      </c>
      <c r="CQ9" s="18" t="str">
        <f t="shared" ref="CQ9:CQ43" si="35">IF(CO9&gt;=90,"4.0",IF(CO9&gt;=80,"3.6",IF(CO9&gt;=70,"3.2",IF(CO9&gt;=60,"2.8",IF(CO9&gt;=50,"2.4",IF(CO9&gt;=40,"2.0",IF(CO9&gt;=30,"1.6",IF(CO9&gt;=20,"1.2",IF(CO9&gt;0,"0.8","-")))))))))</f>
        <v>2.4</v>
      </c>
      <c r="CR9" s="26">
        <f>P9+AB9+AF9+AR9+BD9+BP9+CB9+CN9</f>
        <v>314</v>
      </c>
      <c r="CS9" s="26">
        <f>CR9/800*100</f>
        <v>39.25</v>
      </c>
      <c r="CT9" s="27" t="str">
        <f t="shared" ref="CT9:CT43" si="36">IF(CS9&gt;=90,"A+",IF(CS9&gt;=80,"A",IF(CS9&gt;=70,"B+",IF(CS9&gt;=60,"B",IF(CS9&gt;=50,"C+",IF(CS9&gt;=40,"C",IF(CS9&gt;=30,"D+",IF(CS9&gt;=20,"D",IF(CS9&gt;0,"E","-")))))))))</f>
        <v>D+</v>
      </c>
      <c r="CU9" s="28">
        <f>(S9*4+AE9*4+AI9*4+AU9*4+BG9*4+BS9*4+CE9*4+CQ9*4)/32</f>
        <v>1.8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752001002</v>
      </c>
      <c r="C10" s="68" t="s">
        <v>50</v>
      </c>
      <c r="D10" s="30" t="s">
        <v>51</v>
      </c>
      <c r="E10" s="30" t="s">
        <v>52</v>
      </c>
      <c r="F10" s="31"/>
      <c r="G10" s="30"/>
      <c r="H10">
        <v>42</v>
      </c>
      <c r="I10" s="17">
        <f t="shared" ref="I10:I43" si="37">H10/75*100</f>
        <v>56.000000000000007</v>
      </c>
      <c r="J10" s="18" t="str">
        <f t="shared" si="0"/>
        <v>C+</v>
      </c>
      <c r="K10" s="18" t="str">
        <f t="shared" si="1"/>
        <v>2.4</v>
      </c>
      <c r="L10" s="16">
        <v>23</v>
      </c>
      <c r="M10" s="16">
        <f t="shared" ref="M10:M43" si="38">L10/25*100</f>
        <v>92</v>
      </c>
      <c r="N10" s="18" t="str">
        <f t="shared" si="2"/>
        <v>A+</v>
      </c>
      <c r="O10" s="18" t="str">
        <f t="shared" si="3"/>
        <v>4.0</v>
      </c>
      <c r="P10" s="21">
        <f>H10+L10</f>
        <v>65</v>
      </c>
      <c r="Q10" s="21">
        <f t="shared" ref="Q10:Q43" si="39">P10/100*100</f>
        <v>65</v>
      </c>
      <c r="R10" s="22" t="str">
        <f t="shared" ref="R10:R43" si="40">IF(Q10&gt;=90,"A+",IF(Q10&gt;=80,"A",IF(Q10&gt;=70,"B+",IF(Q10&gt;=60,"B",IF(Q10&gt;=50,"C+",IF(Q10&gt;=40,"C",IF(Q10&gt;=30,"D+",IF(Q10&gt;=20,"D",IF(Q10&gt;0,"E","-")))))))))</f>
        <v>B</v>
      </c>
      <c r="S10" s="18" t="str">
        <f t="shared" si="4"/>
        <v>2.8</v>
      </c>
      <c r="T10">
        <v>33</v>
      </c>
      <c r="U10" s="23">
        <f t="shared" ref="U10:U43" si="41">T10/75*100</f>
        <v>44</v>
      </c>
      <c r="V10" s="18" t="str">
        <f t="shared" si="5"/>
        <v>C</v>
      </c>
      <c r="W10" s="18" t="str">
        <f t="shared" si="6"/>
        <v>2.0</v>
      </c>
      <c r="X10" s="16">
        <v>23</v>
      </c>
      <c r="Y10" s="16">
        <f t="shared" ref="Y10:Y43" si="42">X10/25*100</f>
        <v>92</v>
      </c>
      <c r="Z10" s="18" t="str">
        <f t="shared" si="7"/>
        <v>A+</v>
      </c>
      <c r="AA10" s="18" t="str">
        <f t="shared" si="8"/>
        <v>4.0</v>
      </c>
      <c r="AB10" s="21">
        <f>T10+X10</f>
        <v>56</v>
      </c>
      <c r="AC10" s="21">
        <f t="shared" ref="AC10:AC43" si="43">AB10/100*100</f>
        <v>56.000000000000007</v>
      </c>
      <c r="AD10" s="22" t="str">
        <f t="shared" ref="AD10:AD43" si="44">IF(AC10&gt;=90,"A+",IF(AC10&gt;=80,"A",IF(AC10&gt;=70,"B+",IF(AC10&gt;=60,"B",IF(AC10&gt;=50,"C+",IF(AC10&gt;=40,"C",IF(AC10&gt;=30,"D+",IF(AC10&gt;=20,"D",IF(AC10&gt;0,"E","-")))))))))</f>
        <v>C+</v>
      </c>
      <c r="AE10" s="18" t="str">
        <f t="shared" si="9"/>
        <v>2.4</v>
      </c>
      <c r="AF10">
        <v>22</v>
      </c>
      <c r="AG10" s="16">
        <f t="shared" ref="AG10:AG43" si="45">AF10/100*100</f>
        <v>22</v>
      </c>
      <c r="AH10" s="22" t="str">
        <f t="shared" ref="AH10:AH43" si="46">IF(AG10&gt;=90,"A+",IF(AG10&gt;=80,"A",IF(AG10&gt;=70,"B+",IF(AG10&gt;=60,"B",IF(AG10&gt;=50,"C+",IF(AG10&gt;=40,"C",IF(AG10&gt;=30,"D+",IF(AG10&gt;=20,"D",IF(AG10&gt;0,"E","-")))))))))</f>
        <v>D</v>
      </c>
      <c r="AI10" s="18" t="str">
        <f t="shared" si="10"/>
        <v>1.2</v>
      </c>
      <c r="AJ10">
        <v>23</v>
      </c>
      <c r="AK10" s="23">
        <f t="shared" ref="AK10:AK41" si="47">AJ10/75*100</f>
        <v>30.666666666666664</v>
      </c>
      <c r="AL10" s="18" t="str">
        <f t="shared" si="11"/>
        <v>D+</v>
      </c>
      <c r="AM10" s="18" t="str">
        <f t="shared" si="12"/>
        <v>1.6</v>
      </c>
      <c r="AN10" s="16">
        <v>24</v>
      </c>
      <c r="AO10" s="16">
        <f t="shared" ref="AO10:AO43" si="48">AN10/25*100</f>
        <v>96</v>
      </c>
      <c r="AP10" s="18" t="str">
        <f t="shared" si="13"/>
        <v>A+</v>
      </c>
      <c r="AQ10" s="18" t="str">
        <f t="shared" si="14"/>
        <v>4.0</v>
      </c>
      <c r="AR10" s="21">
        <f>AJ10+AN10</f>
        <v>47</v>
      </c>
      <c r="AS10" s="21">
        <f t="shared" ref="AS10:AS43" si="49">AR10/100*100</f>
        <v>47</v>
      </c>
      <c r="AT10" s="22" t="str">
        <f t="shared" ref="AT10:AT43" si="50">IF(AS10&gt;=90,"A+",IF(AS10&gt;=80,"A",IF(AS10&gt;=70,"B+",IF(AS10&gt;=60,"B",IF(AS10&gt;=50,"C+",IF(AS10&gt;=40,"C",IF(AS10&gt;=30,"D+",IF(AS10&gt;=20,"D",IF(AS10&gt;0,"E","-")))))))))</f>
        <v>C</v>
      </c>
      <c r="AU10" s="18" t="str">
        <f t="shared" si="15"/>
        <v>2.0</v>
      </c>
      <c r="AV10">
        <v>20</v>
      </c>
      <c r="AW10" s="23">
        <f t="shared" ref="AW10:AW43" si="51">AV10/75*100</f>
        <v>26.666666666666668</v>
      </c>
      <c r="AX10" s="18" t="str">
        <f t="shared" si="16"/>
        <v>D</v>
      </c>
      <c r="AY10" s="18" t="str">
        <f t="shared" si="17"/>
        <v>1.2</v>
      </c>
      <c r="AZ10" s="16">
        <v>24</v>
      </c>
      <c r="BA10" s="16">
        <f t="shared" ref="BA10:BA43" si="52">AZ10/25*100</f>
        <v>96</v>
      </c>
      <c r="BB10" s="18" t="str">
        <f t="shared" si="18"/>
        <v>A+</v>
      </c>
      <c r="BC10" s="18" t="str">
        <f t="shared" si="19"/>
        <v>4.0</v>
      </c>
      <c r="BD10" s="21">
        <f>AV10+AZ10</f>
        <v>44</v>
      </c>
      <c r="BE10" s="21">
        <f t="shared" ref="BE10:BE43" si="53">BD10/100*100</f>
        <v>44</v>
      </c>
      <c r="BF10" s="22" t="str">
        <f t="shared" ref="BF10:BF43" si="54">IF(BE10&gt;=90,"A+",IF(BE10&gt;=80,"A",IF(BE10&gt;=70,"B+",IF(BE10&gt;=60,"B",IF(BE10&gt;=50,"C+",IF(BE10&gt;=40,"C",IF(BE10&gt;=30,"D+",IF(BE10&gt;=20,"D",IF(BE10&gt;0,"E","-")))))))))</f>
        <v>C</v>
      </c>
      <c r="BG10" s="18" t="str">
        <f t="shared" si="20"/>
        <v>2.0</v>
      </c>
      <c r="BH10">
        <v>40</v>
      </c>
      <c r="BI10" s="23">
        <f t="shared" ref="BI10:BI43" si="55">BH10/75*100</f>
        <v>53.333333333333336</v>
      </c>
      <c r="BJ10" s="18" t="str">
        <f t="shared" si="21"/>
        <v>C+</v>
      </c>
      <c r="BK10" s="18" t="str">
        <f t="shared" si="22"/>
        <v>2.4</v>
      </c>
      <c r="BL10" s="16">
        <v>23</v>
      </c>
      <c r="BM10" s="19">
        <f t="shared" ref="BM10:BM43" si="56">BL10/25*100</f>
        <v>92</v>
      </c>
      <c r="BN10" s="18" t="str">
        <f t="shared" si="23"/>
        <v>A+</v>
      </c>
      <c r="BO10" s="18" t="str">
        <f t="shared" si="24"/>
        <v>4.0</v>
      </c>
      <c r="BP10" s="21">
        <f>BH10+BL10</f>
        <v>63</v>
      </c>
      <c r="BQ10" s="21">
        <f t="shared" ref="BQ10:BQ43" si="57">BP10/100*100</f>
        <v>63</v>
      </c>
      <c r="BR10" s="22" t="str">
        <f t="shared" ref="BR10:BR43" si="58">IF(BQ10&gt;=90,"A+",IF(BQ10&gt;=80,"A",IF(BQ10&gt;=70,"B+",IF(BQ10&gt;=60,"B",IF(BQ10&gt;=50,"C+",IF(BQ10&gt;=40,"C",IF(BQ10&gt;=30,"D+",IF(BQ10&gt;=20,"D",IF(BQ10&gt;0,"E","-")))))))))</f>
        <v>B</v>
      </c>
      <c r="BS10" s="18" t="str">
        <f t="shared" si="25"/>
        <v>2.8</v>
      </c>
      <c r="BT10">
        <v>45</v>
      </c>
      <c r="BU10" s="23">
        <f t="shared" ref="BU10:BU43" si="59">BT10/100*100</f>
        <v>45</v>
      </c>
      <c r="BV10" s="18" t="str">
        <f t="shared" si="26"/>
        <v>C</v>
      </c>
      <c r="BW10" s="18" t="str">
        <f t="shared" si="27"/>
        <v>2.0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45</v>
      </c>
      <c r="CC10" s="21">
        <f t="shared" ref="CC10:CC43" si="60">CB10/100*100</f>
        <v>45</v>
      </c>
      <c r="CD10" s="22" t="str">
        <f t="shared" ref="CD10:CD43" si="61">IF(CC10&gt;=90,"A+",IF(CC10&gt;=80,"A",IF(CC10&gt;=70,"B+",IF(CC10&gt;=60,"B",IF(CC10&gt;=50,"C+",IF(CC10&gt;=40,"C",IF(CC10&gt;=30,"D+",IF(CC10&gt;=20,"D",IF(CC10&gt;0,"E","-")))))))))</f>
        <v>C</v>
      </c>
      <c r="CE10" s="18" t="str">
        <f t="shared" si="30"/>
        <v>2.0</v>
      </c>
      <c r="CF10">
        <v>38</v>
      </c>
      <c r="CG10" s="23">
        <f t="shared" ref="CG10:CG43" si="62">CF10/75*100</f>
        <v>50.666666666666671</v>
      </c>
      <c r="CH10" s="18" t="str">
        <f t="shared" si="31"/>
        <v>C+</v>
      </c>
      <c r="CI10" s="18" t="str">
        <f t="shared" si="32"/>
        <v>2.4</v>
      </c>
      <c r="CJ10" s="16">
        <v>24</v>
      </c>
      <c r="CK10" s="19">
        <f t="shared" ref="CK10:CK43" si="63">CJ10/25*100</f>
        <v>96</v>
      </c>
      <c r="CL10" s="18" t="str">
        <f t="shared" si="33"/>
        <v>A+</v>
      </c>
      <c r="CM10" s="18" t="str">
        <f t="shared" si="34"/>
        <v>4.0</v>
      </c>
      <c r="CN10" s="21">
        <f>CF10+CJ10</f>
        <v>62</v>
      </c>
      <c r="CO10" s="21">
        <f t="shared" ref="CO10:CO43" si="64">CN10/100*100</f>
        <v>62</v>
      </c>
      <c r="CP10" s="22" t="str">
        <f t="shared" ref="CP10:CP43" si="65">IF(CO10&gt;=90,"A+",IF(CO10&gt;=80,"A",IF(CO10&gt;=70,"B+",IF(CO10&gt;=60,"B",IF(CO10&gt;=50,"C+",IF(CO10&gt;=40,"C",IF(CO10&gt;=30,"D+",IF(CO10&gt;=20,"D",IF(CO10&gt;0,"E","-")))))))))</f>
        <v>B</v>
      </c>
      <c r="CQ10" s="18" t="str">
        <f t="shared" si="35"/>
        <v>2.8</v>
      </c>
      <c r="CR10" s="26">
        <f t="shared" ref="CR10:CR43" si="66">P10+AB10+AF10+AR10+BD10+BP10+CB10+CN10</f>
        <v>404</v>
      </c>
      <c r="CS10" s="26">
        <f t="shared" ref="CS10:CS43" si="67">CR10/800*100</f>
        <v>50.5</v>
      </c>
      <c r="CT10" s="27" t="str">
        <f t="shared" si="36"/>
        <v>C+</v>
      </c>
      <c r="CU10" s="28">
        <f t="shared" ref="CU10:CU43" si="68">(S10*4+AE10*4+AI10*4+AU10*4+BG10*4+BS10*4+CE10*4+CQ10*4)/32</f>
        <v>2.25</v>
      </c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752001003</v>
      </c>
      <c r="C11" s="68" t="s">
        <v>53</v>
      </c>
      <c r="D11" s="30" t="s">
        <v>54</v>
      </c>
      <c r="E11" s="30" t="s">
        <v>55</v>
      </c>
      <c r="F11" s="31"/>
      <c r="G11" s="30"/>
      <c r="H11">
        <v>29</v>
      </c>
      <c r="I11" s="17">
        <f t="shared" si="37"/>
        <v>38.666666666666664</v>
      </c>
      <c r="J11" s="18" t="str">
        <f t="shared" si="0"/>
        <v>D+</v>
      </c>
      <c r="K11" s="18" t="str">
        <f t="shared" si="1"/>
        <v>1.6</v>
      </c>
      <c r="L11" s="16">
        <v>21</v>
      </c>
      <c r="M11" s="16">
        <f t="shared" si="38"/>
        <v>84</v>
      </c>
      <c r="N11" s="18" t="str">
        <f t="shared" si="2"/>
        <v>A</v>
      </c>
      <c r="O11" s="18" t="str">
        <f t="shared" si="3"/>
        <v>3.6</v>
      </c>
      <c r="P11" s="21">
        <f t="shared" ref="P11:P43" si="69">H11+L11</f>
        <v>50</v>
      </c>
      <c r="Q11" s="21">
        <f t="shared" si="39"/>
        <v>50</v>
      </c>
      <c r="R11" s="22" t="str">
        <f t="shared" si="40"/>
        <v>C+</v>
      </c>
      <c r="S11" s="18" t="str">
        <f t="shared" si="4"/>
        <v>2.4</v>
      </c>
      <c r="T11">
        <v>13</v>
      </c>
      <c r="U11" s="23">
        <f t="shared" si="41"/>
        <v>17.333333333333336</v>
      </c>
      <c r="V11" s="18" t="str">
        <f t="shared" si="5"/>
        <v>E</v>
      </c>
      <c r="W11" s="18" t="str">
        <f t="shared" si="6"/>
        <v>0.8</v>
      </c>
      <c r="X11" s="16">
        <v>22</v>
      </c>
      <c r="Y11" s="16">
        <f t="shared" si="42"/>
        <v>88</v>
      </c>
      <c r="Z11" s="18" t="str">
        <f t="shared" si="7"/>
        <v>A</v>
      </c>
      <c r="AA11" s="18" t="str">
        <f t="shared" si="8"/>
        <v>3.6</v>
      </c>
      <c r="AB11" s="21">
        <f t="shared" ref="AB11:AB43" si="70">T11+X11</f>
        <v>35</v>
      </c>
      <c r="AC11" s="21">
        <f t="shared" si="43"/>
        <v>35</v>
      </c>
      <c r="AD11" s="22" t="str">
        <f t="shared" si="44"/>
        <v>D+</v>
      </c>
      <c r="AE11" s="18" t="str">
        <f t="shared" si="9"/>
        <v>1.6</v>
      </c>
      <c r="AF11">
        <v>10</v>
      </c>
      <c r="AG11" s="16">
        <f t="shared" si="45"/>
        <v>10</v>
      </c>
      <c r="AH11" s="22" t="str">
        <f t="shared" si="46"/>
        <v>E</v>
      </c>
      <c r="AI11" s="18" t="str">
        <f t="shared" si="10"/>
        <v>0.8</v>
      </c>
      <c r="AJ11">
        <v>13</v>
      </c>
      <c r="AK11" s="23">
        <f t="shared" si="47"/>
        <v>17.333333333333336</v>
      </c>
      <c r="AL11" s="18" t="str">
        <f t="shared" si="11"/>
        <v>E</v>
      </c>
      <c r="AM11" s="18" t="str">
        <f t="shared" si="12"/>
        <v>0.8</v>
      </c>
      <c r="AN11" s="16">
        <v>20</v>
      </c>
      <c r="AO11" s="16">
        <f t="shared" si="48"/>
        <v>80</v>
      </c>
      <c r="AP11" s="18" t="str">
        <f t="shared" si="13"/>
        <v>A</v>
      </c>
      <c r="AQ11" s="18" t="str">
        <f t="shared" si="14"/>
        <v>3.6</v>
      </c>
      <c r="AR11" s="21">
        <f t="shared" ref="AR11:AR43" si="71">AJ11+AN11</f>
        <v>33</v>
      </c>
      <c r="AS11" s="21">
        <f t="shared" si="49"/>
        <v>33</v>
      </c>
      <c r="AT11" s="22" t="str">
        <f t="shared" si="50"/>
        <v>D+</v>
      </c>
      <c r="AU11" s="18" t="str">
        <f t="shared" si="15"/>
        <v>1.6</v>
      </c>
      <c r="AV11">
        <v>26</v>
      </c>
      <c r="AW11" s="23">
        <f t="shared" si="51"/>
        <v>34.666666666666671</v>
      </c>
      <c r="AX11" s="18" t="str">
        <f t="shared" si="16"/>
        <v>D+</v>
      </c>
      <c r="AY11" s="18" t="str">
        <f t="shared" si="17"/>
        <v>1.6</v>
      </c>
      <c r="AZ11" s="16">
        <v>22</v>
      </c>
      <c r="BA11" s="16">
        <f t="shared" si="52"/>
        <v>88</v>
      </c>
      <c r="BB11" s="18" t="str">
        <f t="shared" si="18"/>
        <v>A</v>
      </c>
      <c r="BC11" s="18" t="str">
        <f t="shared" si="19"/>
        <v>3.6</v>
      </c>
      <c r="BD11" s="24">
        <f t="shared" ref="BD11:BD43" si="72">AV11+AZ11</f>
        <v>48</v>
      </c>
      <c r="BE11" s="21">
        <f t="shared" si="53"/>
        <v>48</v>
      </c>
      <c r="BF11" s="22" t="str">
        <f t="shared" si="54"/>
        <v>C</v>
      </c>
      <c r="BG11" s="18" t="str">
        <f t="shared" si="20"/>
        <v>2.0</v>
      </c>
      <c r="BH11">
        <v>28</v>
      </c>
      <c r="BI11" s="23">
        <f t="shared" si="55"/>
        <v>37.333333333333336</v>
      </c>
      <c r="BJ11" s="18" t="str">
        <f t="shared" si="21"/>
        <v>D+</v>
      </c>
      <c r="BK11" s="18" t="str">
        <f t="shared" si="22"/>
        <v>1.6</v>
      </c>
      <c r="BL11" s="16">
        <v>23</v>
      </c>
      <c r="BM11" s="19">
        <f t="shared" si="56"/>
        <v>92</v>
      </c>
      <c r="BN11" s="18" t="str">
        <f t="shared" si="23"/>
        <v>A+</v>
      </c>
      <c r="BO11" s="18" t="str">
        <f t="shared" si="24"/>
        <v>4.0</v>
      </c>
      <c r="BP11" s="21">
        <f t="shared" ref="BP11:BP43" si="73">BH11+BL11</f>
        <v>51</v>
      </c>
      <c r="BQ11" s="21">
        <f t="shared" si="57"/>
        <v>51</v>
      </c>
      <c r="BR11" s="22" t="str">
        <f t="shared" si="58"/>
        <v>C+</v>
      </c>
      <c r="BS11" s="18" t="str">
        <f t="shared" si="25"/>
        <v>2.4</v>
      </c>
      <c r="BT11">
        <v>43</v>
      </c>
      <c r="BU11" s="23">
        <f t="shared" si="59"/>
        <v>43</v>
      </c>
      <c r="BV11" s="18" t="str">
        <f t="shared" si="26"/>
        <v>C</v>
      </c>
      <c r="BW11" s="18" t="str">
        <f t="shared" si="27"/>
        <v>2.0</v>
      </c>
      <c r="BX11" s="16"/>
      <c r="BY11" s="19">
        <f t="shared" ref="BY11:BY38" si="74">BX11/25*100</f>
        <v>0</v>
      </c>
      <c r="BZ11" s="20" t="str">
        <f t="shared" ref="BZ11:BZ38" si="75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38" si="76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43" si="77">BT11+BX11</f>
        <v>43</v>
      </c>
      <c r="CC11" s="21">
        <f t="shared" si="60"/>
        <v>43</v>
      </c>
      <c r="CD11" s="22" t="str">
        <f t="shared" si="61"/>
        <v>C</v>
      </c>
      <c r="CE11" s="18" t="str">
        <f t="shared" si="30"/>
        <v>2.0</v>
      </c>
      <c r="CF11">
        <v>40</v>
      </c>
      <c r="CG11" s="23">
        <f t="shared" si="62"/>
        <v>53.333333333333336</v>
      </c>
      <c r="CH11" s="18" t="str">
        <f t="shared" si="31"/>
        <v>C+</v>
      </c>
      <c r="CI11" s="18" t="str">
        <f t="shared" si="32"/>
        <v>2.4</v>
      </c>
      <c r="CJ11" s="16">
        <v>22</v>
      </c>
      <c r="CK11" s="19">
        <f t="shared" si="63"/>
        <v>88</v>
      </c>
      <c r="CL11" s="18" t="str">
        <f t="shared" si="33"/>
        <v>A</v>
      </c>
      <c r="CM11" s="18" t="str">
        <f t="shared" si="34"/>
        <v>3.6</v>
      </c>
      <c r="CN11" s="21">
        <f t="shared" ref="CN11:CN43" si="78">CF11+CJ11</f>
        <v>62</v>
      </c>
      <c r="CO11" s="21">
        <f t="shared" si="64"/>
        <v>62</v>
      </c>
      <c r="CP11" s="22" t="str">
        <f t="shared" si="65"/>
        <v>B</v>
      </c>
      <c r="CQ11" s="18" t="str">
        <f t="shared" si="35"/>
        <v>2.8</v>
      </c>
      <c r="CR11" s="26">
        <f t="shared" si="66"/>
        <v>332</v>
      </c>
      <c r="CS11" s="26">
        <f t="shared" si="67"/>
        <v>41.5</v>
      </c>
      <c r="CT11" s="27" t="str">
        <f t="shared" si="36"/>
        <v>C</v>
      </c>
      <c r="CU11" s="28">
        <f t="shared" si="68"/>
        <v>1.9500000000000002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752001004</v>
      </c>
      <c r="C12" s="68" t="s">
        <v>56</v>
      </c>
      <c r="D12" s="30" t="s">
        <v>117</v>
      </c>
      <c r="E12" s="30" t="s">
        <v>118</v>
      </c>
      <c r="F12" s="31"/>
      <c r="G12" s="30"/>
      <c r="H12">
        <v>27</v>
      </c>
      <c r="I12" s="17">
        <f t="shared" si="37"/>
        <v>36</v>
      </c>
      <c r="J12" s="18" t="str">
        <f t="shared" si="0"/>
        <v>D+</v>
      </c>
      <c r="K12" s="18" t="str">
        <f t="shared" si="1"/>
        <v>1.6</v>
      </c>
      <c r="L12" s="16">
        <v>21</v>
      </c>
      <c r="M12" s="16">
        <f t="shared" si="38"/>
        <v>84</v>
      </c>
      <c r="N12" s="18" t="str">
        <f t="shared" si="2"/>
        <v>A</v>
      </c>
      <c r="O12" s="18" t="str">
        <f t="shared" si="3"/>
        <v>3.6</v>
      </c>
      <c r="P12" s="21">
        <f t="shared" si="69"/>
        <v>48</v>
      </c>
      <c r="Q12" s="21">
        <f t="shared" si="39"/>
        <v>48</v>
      </c>
      <c r="R12" s="22" t="str">
        <f t="shared" si="40"/>
        <v>C</v>
      </c>
      <c r="S12" s="18" t="str">
        <f t="shared" si="4"/>
        <v>2.0</v>
      </c>
      <c r="T12">
        <v>21</v>
      </c>
      <c r="U12" s="23">
        <f t="shared" si="41"/>
        <v>28.000000000000004</v>
      </c>
      <c r="V12" s="18" t="str">
        <f t="shared" si="5"/>
        <v>D</v>
      </c>
      <c r="W12" s="18" t="str">
        <f t="shared" si="6"/>
        <v>1.2</v>
      </c>
      <c r="X12" s="16">
        <v>22</v>
      </c>
      <c r="Y12" s="16">
        <f t="shared" si="42"/>
        <v>88</v>
      </c>
      <c r="Z12" s="18" t="str">
        <f t="shared" si="7"/>
        <v>A</v>
      </c>
      <c r="AA12" s="18" t="str">
        <f t="shared" si="8"/>
        <v>3.6</v>
      </c>
      <c r="AB12" s="21">
        <f t="shared" si="70"/>
        <v>43</v>
      </c>
      <c r="AC12" s="21">
        <f t="shared" si="43"/>
        <v>43</v>
      </c>
      <c r="AD12" s="22" t="str">
        <f t="shared" si="44"/>
        <v>C</v>
      </c>
      <c r="AE12" s="18" t="str">
        <f t="shared" si="9"/>
        <v>2.0</v>
      </c>
      <c r="AF12">
        <v>9</v>
      </c>
      <c r="AG12" s="16">
        <f t="shared" si="45"/>
        <v>9</v>
      </c>
      <c r="AH12" s="22" t="str">
        <f t="shared" si="46"/>
        <v>E</v>
      </c>
      <c r="AI12" s="18" t="str">
        <f t="shared" si="10"/>
        <v>0.8</v>
      </c>
      <c r="AJ12">
        <v>12</v>
      </c>
      <c r="AK12" s="23">
        <f t="shared" si="47"/>
        <v>16</v>
      </c>
      <c r="AL12" s="18" t="str">
        <f t="shared" si="11"/>
        <v>E</v>
      </c>
      <c r="AM12" s="18" t="str">
        <f t="shared" si="12"/>
        <v>0.8</v>
      </c>
      <c r="AN12" s="16">
        <v>20</v>
      </c>
      <c r="AO12" s="16">
        <f t="shared" si="48"/>
        <v>80</v>
      </c>
      <c r="AP12" s="18" t="str">
        <f t="shared" si="13"/>
        <v>A</v>
      </c>
      <c r="AQ12" s="18" t="str">
        <f t="shared" si="14"/>
        <v>3.6</v>
      </c>
      <c r="AR12" s="21">
        <f t="shared" si="71"/>
        <v>32</v>
      </c>
      <c r="AS12" s="21">
        <f t="shared" si="49"/>
        <v>32</v>
      </c>
      <c r="AT12" s="22" t="str">
        <f t="shared" si="50"/>
        <v>D+</v>
      </c>
      <c r="AU12" s="18" t="str">
        <f t="shared" si="15"/>
        <v>1.6</v>
      </c>
      <c r="AV12">
        <v>17</v>
      </c>
      <c r="AW12" s="23">
        <f t="shared" si="51"/>
        <v>22.666666666666664</v>
      </c>
      <c r="AX12" s="18" t="str">
        <f t="shared" si="16"/>
        <v>D</v>
      </c>
      <c r="AY12" s="18" t="str">
        <f t="shared" si="17"/>
        <v>1.2</v>
      </c>
      <c r="AZ12" s="16">
        <v>22</v>
      </c>
      <c r="BA12" s="16">
        <f t="shared" si="52"/>
        <v>88</v>
      </c>
      <c r="BB12" s="18" t="str">
        <f t="shared" si="18"/>
        <v>A</v>
      </c>
      <c r="BC12" s="18" t="str">
        <f t="shared" si="19"/>
        <v>3.6</v>
      </c>
      <c r="BD12" s="24">
        <f t="shared" si="72"/>
        <v>39</v>
      </c>
      <c r="BE12" s="21">
        <f t="shared" si="53"/>
        <v>39</v>
      </c>
      <c r="BF12" s="22" t="str">
        <f t="shared" si="54"/>
        <v>D+</v>
      </c>
      <c r="BG12" s="18" t="str">
        <f t="shared" si="20"/>
        <v>1.6</v>
      </c>
      <c r="BH12">
        <v>18</v>
      </c>
      <c r="BI12" s="23">
        <f t="shared" si="55"/>
        <v>24</v>
      </c>
      <c r="BJ12" s="18" t="str">
        <f t="shared" si="21"/>
        <v>D</v>
      </c>
      <c r="BK12" s="18" t="str">
        <f t="shared" si="22"/>
        <v>1.2</v>
      </c>
      <c r="BL12" s="16">
        <v>20</v>
      </c>
      <c r="BM12" s="19">
        <f t="shared" si="56"/>
        <v>80</v>
      </c>
      <c r="BN12" s="18" t="str">
        <f t="shared" si="23"/>
        <v>A</v>
      </c>
      <c r="BO12" s="18" t="str">
        <f t="shared" si="24"/>
        <v>3.6</v>
      </c>
      <c r="BP12" s="21">
        <f t="shared" si="73"/>
        <v>38</v>
      </c>
      <c r="BQ12" s="21">
        <f t="shared" si="57"/>
        <v>38</v>
      </c>
      <c r="BR12" s="22" t="str">
        <f t="shared" si="58"/>
        <v>D+</v>
      </c>
      <c r="BS12" s="18" t="str">
        <f t="shared" si="25"/>
        <v>1.6</v>
      </c>
      <c r="BT12">
        <v>36</v>
      </c>
      <c r="BU12" s="23">
        <f t="shared" si="59"/>
        <v>36</v>
      </c>
      <c r="BV12" s="18" t="str">
        <f t="shared" si="26"/>
        <v>D+</v>
      </c>
      <c r="BW12" s="18" t="str">
        <f t="shared" si="27"/>
        <v>1.6</v>
      </c>
      <c r="BX12" s="16"/>
      <c r="BY12" s="19">
        <f t="shared" si="74"/>
        <v>0</v>
      </c>
      <c r="BZ12" s="20" t="str">
        <f t="shared" si="75"/>
        <v>-</v>
      </c>
      <c r="CA12" s="20" t="str">
        <f t="shared" si="76"/>
        <v>-</v>
      </c>
      <c r="CB12" s="25">
        <f t="shared" si="77"/>
        <v>36</v>
      </c>
      <c r="CC12" s="21">
        <f t="shared" si="60"/>
        <v>36</v>
      </c>
      <c r="CD12" s="22" t="str">
        <f t="shared" si="61"/>
        <v>D+</v>
      </c>
      <c r="CE12" s="18" t="str">
        <f t="shared" si="30"/>
        <v>1.6</v>
      </c>
      <c r="CF12">
        <v>32</v>
      </c>
      <c r="CG12" s="23">
        <f t="shared" si="62"/>
        <v>42.666666666666671</v>
      </c>
      <c r="CH12" s="18" t="str">
        <f t="shared" si="31"/>
        <v>C</v>
      </c>
      <c r="CI12" s="18" t="str">
        <f t="shared" si="32"/>
        <v>2.0</v>
      </c>
      <c r="CJ12" s="16">
        <v>22</v>
      </c>
      <c r="CK12" s="19">
        <f t="shared" si="63"/>
        <v>88</v>
      </c>
      <c r="CL12" s="18" t="str">
        <f t="shared" si="33"/>
        <v>A</v>
      </c>
      <c r="CM12" s="18" t="str">
        <f t="shared" si="34"/>
        <v>3.6</v>
      </c>
      <c r="CN12" s="21">
        <f t="shared" si="78"/>
        <v>54</v>
      </c>
      <c r="CO12" s="21">
        <f t="shared" si="64"/>
        <v>54</v>
      </c>
      <c r="CP12" s="22" t="str">
        <f t="shared" si="65"/>
        <v>C+</v>
      </c>
      <c r="CQ12" s="18" t="str">
        <f t="shared" si="35"/>
        <v>2.4</v>
      </c>
      <c r="CR12" s="26">
        <f t="shared" si="66"/>
        <v>299</v>
      </c>
      <c r="CS12" s="26">
        <f t="shared" si="67"/>
        <v>37.375</v>
      </c>
      <c r="CT12" s="27" t="str">
        <f t="shared" si="36"/>
        <v>D+</v>
      </c>
      <c r="CU12" s="28">
        <f t="shared" si="68"/>
        <v>1.7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752001005</v>
      </c>
      <c r="C13" s="68" t="s">
        <v>57</v>
      </c>
      <c r="D13" s="30" t="s">
        <v>116</v>
      </c>
      <c r="E13" s="30" t="s">
        <v>119</v>
      </c>
      <c r="F13" s="31"/>
      <c r="G13" s="30"/>
      <c r="H13">
        <v>24</v>
      </c>
      <c r="I13" s="17">
        <f t="shared" si="37"/>
        <v>32</v>
      </c>
      <c r="J13" s="18" t="str">
        <f t="shared" si="0"/>
        <v>D+</v>
      </c>
      <c r="K13" s="18" t="str">
        <f t="shared" si="1"/>
        <v>1.6</v>
      </c>
      <c r="L13" s="16">
        <v>21</v>
      </c>
      <c r="M13" s="16">
        <f t="shared" si="38"/>
        <v>84</v>
      </c>
      <c r="N13" s="18" t="str">
        <f t="shared" si="2"/>
        <v>A</v>
      </c>
      <c r="O13" s="18" t="str">
        <f t="shared" si="3"/>
        <v>3.6</v>
      </c>
      <c r="P13" s="21">
        <f t="shared" si="69"/>
        <v>45</v>
      </c>
      <c r="Q13" s="21">
        <f t="shared" si="39"/>
        <v>45</v>
      </c>
      <c r="R13" s="22" t="str">
        <f t="shared" si="40"/>
        <v>C</v>
      </c>
      <c r="S13" s="18" t="str">
        <f t="shared" si="4"/>
        <v>2.0</v>
      </c>
      <c r="T13">
        <v>22</v>
      </c>
      <c r="U13" s="23">
        <f t="shared" si="41"/>
        <v>29.333333333333332</v>
      </c>
      <c r="V13" s="18" t="str">
        <f t="shared" si="5"/>
        <v>D</v>
      </c>
      <c r="W13" s="18" t="str">
        <f t="shared" si="6"/>
        <v>1.2</v>
      </c>
      <c r="X13" s="16">
        <v>22</v>
      </c>
      <c r="Y13" s="16">
        <f t="shared" si="42"/>
        <v>88</v>
      </c>
      <c r="Z13" s="18" t="str">
        <f t="shared" si="7"/>
        <v>A</v>
      </c>
      <c r="AA13" s="18" t="str">
        <f t="shared" si="8"/>
        <v>3.6</v>
      </c>
      <c r="AB13" s="21">
        <f t="shared" si="70"/>
        <v>44</v>
      </c>
      <c r="AC13" s="21">
        <f t="shared" si="43"/>
        <v>44</v>
      </c>
      <c r="AD13" s="22" t="str">
        <f t="shared" si="44"/>
        <v>C</v>
      </c>
      <c r="AE13" s="18" t="str">
        <f t="shared" si="9"/>
        <v>2.0</v>
      </c>
      <c r="AF13">
        <v>9</v>
      </c>
      <c r="AG13" s="16">
        <f t="shared" si="45"/>
        <v>9</v>
      </c>
      <c r="AH13" s="22" t="str">
        <f t="shared" si="46"/>
        <v>E</v>
      </c>
      <c r="AI13" s="18" t="str">
        <f t="shared" si="10"/>
        <v>0.8</v>
      </c>
      <c r="AJ13">
        <v>6</v>
      </c>
      <c r="AK13" s="23">
        <f t="shared" si="47"/>
        <v>8</v>
      </c>
      <c r="AL13" s="18" t="str">
        <f t="shared" si="11"/>
        <v>E</v>
      </c>
      <c r="AM13" s="18" t="str">
        <f t="shared" si="12"/>
        <v>0.8</v>
      </c>
      <c r="AN13" s="16">
        <v>20</v>
      </c>
      <c r="AO13" s="16">
        <f t="shared" si="48"/>
        <v>80</v>
      </c>
      <c r="AP13" s="18" t="str">
        <f t="shared" si="13"/>
        <v>A</v>
      </c>
      <c r="AQ13" s="18" t="str">
        <f t="shared" si="14"/>
        <v>3.6</v>
      </c>
      <c r="AR13" s="21">
        <f t="shared" si="71"/>
        <v>26</v>
      </c>
      <c r="AS13" s="21">
        <f t="shared" si="49"/>
        <v>26</v>
      </c>
      <c r="AT13" s="22" t="str">
        <f t="shared" si="50"/>
        <v>D</v>
      </c>
      <c r="AU13" s="18" t="str">
        <f t="shared" si="15"/>
        <v>1.2</v>
      </c>
      <c r="AV13">
        <v>16</v>
      </c>
      <c r="AW13" s="23">
        <f t="shared" si="51"/>
        <v>21.333333333333336</v>
      </c>
      <c r="AX13" s="18" t="str">
        <f t="shared" si="16"/>
        <v>D</v>
      </c>
      <c r="AY13" s="18" t="str">
        <f t="shared" si="17"/>
        <v>1.2</v>
      </c>
      <c r="AZ13" s="16">
        <v>22</v>
      </c>
      <c r="BA13" s="16">
        <f t="shared" si="52"/>
        <v>88</v>
      </c>
      <c r="BB13" s="18" t="str">
        <f t="shared" si="18"/>
        <v>A</v>
      </c>
      <c r="BC13" s="18" t="str">
        <f t="shared" si="19"/>
        <v>3.6</v>
      </c>
      <c r="BD13" s="24">
        <f t="shared" si="72"/>
        <v>38</v>
      </c>
      <c r="BE13" s="21">
        <f t="shared" si="53"/>
        <v>38</v>
      </c>
      <c r="BF13" s="22" t="str">
        <f t="shared" si="54"/>
        <v>D+</v>
      </c>
      <c r="BG13" s="18" t="str">
        <f t="shared" si="20"/>
        <v>1.6</v>
      </c>
      <c r="BH13">
        <v>26</v>
      </c>
      <c r="BI13" s="23">
        <f t="shared" si="55"/>
        <v>34.666666666666671</v>
      </c>
      <c r="BJ13" s="18" t="str">
        <f t="shared" si="21"/>
        <v>D+</v>
      </c>
      <c r="BK13" s="18" t="str">
        <f t="shared" si="22"/>
        <v>1.6</v>
      </c>
      <c r="BL13" s="16">
        <v>22</v>
      </c>
      <c r="BM13" s="19">
        <f t="shared" si="56"/>
        <v>88</v>
      </c>
      <c r="BN13" s="18" t="str">
        <f t="shared" si="23"/>
        <v>A</v>
      </c>
      <c r="BO13" s="18" t="str">
        <f t="shared" si="24"/>
        <v>3.6</v>
      </c>
      <c r="BP13" s="21">
        <f t="shared" si="73"/>
        <v>48</v>
      </c>
      <c r="BQ13" s="21">
        <f t="shared" si="57"/>
        <v>48</v>
      </c>
      <c r="BR13" s="22" t="str">
        <f t="shared" si="58"/>
        <v>C</v>
      </c>
      <c r="BS13" s="18" t="str">
        <f t="shared" si="25"/>
        <v>2.0</v>
      </c>
      <c r="BT13">
        <v>42</v>
      </c>
      <c r="BU13" s="23">
        <f t="shared" si="59"/>
        <v>42</v>
      </c>
      <c r="BV13" s="18" t="str">
        <f t="shared" si="26"/>
        <v>C</v>
      </c>
      <c r="BW13" s="18" t="str">
        <f t="shared" si="27"/>
        <v>2.0</v>
      </c>
      <c r="BX13" s="16"/>
      <c r="BY13" s="19">
        <f t="shared" si="74"/>
        <v>0</v>
      </c>
      <c r="BZ13" s="20" t="str">
        <f t="shared" si="75"/>
        <v>-</v>
      </c>
      <c r="CA13" s="20" t="str">
        <f t="shared" si="76"/>
        <v>-</v>
      </c>
      <c r="CB13" s="25">
        <f t="shared" si="77"/>
        <v>42</v>
      </c>
      <c r="CC13" s="21">
        <f t="shared" si="60"/>
        <v>42</v>
      </c>
      <c r="CD13" s="22" t="str">
        <f t="shared" si="61"/>
        <v>C</v>
      </c>
      <c r="CE13" s="18" t="str">
        <f t="shared" si="30"/>
        <v>2.0</v>
      </c>
      <c r="CF13">
        <v>30</v>
      </c>
      <c r="CG13" s="23">
        <f t="shared" si="62"/>
        <v>40</v>
      </c>
      <c r="CH13" s="18" t="str">
        <f t="shared" si="31"/>
        <v>C</v>
      </c>
      <c r="CI13" s="18" t="str">
        <f t="shared" si="32"/>
        <v>2.0</v>
      </c>
      <c r="CJ13" s="16">
        <v>22</v>
      </c>
      <c r="CK13" s="19">
        <f t="shared" si="63"/>
        <v>88</v>
      </c>
      <c r="CL13" s="18" t="str">
        <f t="shared" si="33"/>
        <v>A</v>
      </c>
      <c r="CM13" s="18" t="str">
        <f t="shared" si="34"/>
        <v>3.6</v>
      </c>
      <c r="CN13" s="21">
        <f t="shared" si="78"/>
        <v>52</v>
      </c>
      <c r="CO13" s="21">
        <f t="shared" si="64"/>
        <v>52</v>
      </c>
      <c r="CP13" s="22" t="str">
        <f t="shared" si="65"/>
        <v>C+</v>
      </c>
      <c r="CQ13" s="18" t="str">
        <f t="shared" si="35"/>
        <v>2.4</v>
      </c>
      <c r="CR13" s="26">
        <f t="shared" si="66"/>
        <v>304</v>
      </c>
      <c r="CS13" s="26">
        <f t="shared" si="67"/>
        <v>38</v>
      </c>
      <c r="CT13" s="27" t="str">
        <f t="shared" si="36"/>
        <v>D+</v>
      </c>
      <c r="CU13" s="28">
        <f t="shared" si="68"/>
        <v>1.75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752001006</v>
      </c>
      <c r="C14" s="68" t="s">
        <v>115</v>
      </c>
      <c r="D14" s="30" t="s">
        <v>114</v>
      </c>
      <c r="E14" s="30" t="s">
        <v>120</v>
      </c>
      <c r="F14" s="31"/>
      <c r="G14" s="30"/>
      <c r="H14">
        <v>21</v>
      </c>
      <c r="I14" s="17">
        <f t="shared" si="37"/>
        <v>28.000000000000004</v>
      </c>
      <c r="J14" s="18" t="str">
        <f t="shared" si="0"/>
        <v>D</v>
      </c>
      <c r="K14" s="18" t="str">
        <f t="shared" si="1"/>
        <v>1.2</v>
      </c>
      <c r="L14" s="16">
        <v>22</v>
      </c>
      <c r="M14" s="16">
        <f t="shared" si="38"/>
        <v>88</v>
      </c>
      <c r="N14" s="18" t="str">
        <f t="shared" si="2"/>
        <v>A</v>
      </c>
      <c r="O14" s="18" t="str">
        <f t="shared" si="3"/>
        <v>3.6</v>
      </c>
      <c r="P14" s="21">
        <f t="shared" si="69"/>
        <v>43</v>
      </c>
      <c r="Q14" s="21">
        <f t="shared" si="39"/>
        <v>43</v>
      </c>
      <c r="R14" s="22" t="str">
        <f t="shared" si="40"/>
        <v>C</v>
      </c>
      <c r="S14" s="18" t="str">
        <f t="shared" si="4"/>
        <v>2.0</v>
      </c>
      <c r="T14">
        <v>24</v>
      </c>
      <c r="U14" s="23">
        <f t="shared" si="41"/>
        <v>32</v>
      </c>
      <c r="V14" s="18" t="str">
        <f t="shared" si="5"/>
        <v>D+</v>
      </c>
      <c r="W14" s="18" t="str">
        <f t="shared" si="6"/>
        <v>1.6</v>
      </c>
      <c r="X14" s="16">
        <v>22</v>
      </c>
      <c r="Y14" s="16">
        <f t="shared" si="42"/>
        <v>88</v>
      </c>
      <c r="Z14" s="18" t="str">
        <f t="shared" si="7"/>
        <v>A</v>
      </c>
      <c r="AA14" s="18" t="str">
        <f t="shared" si="8"/>
        <v>3.6</v>
      </c>
      <c r="AB14" s="21">
        <f t="shared" si="70"/>
        <v>46</v>
      </c>
      <c r="AC14" s="21">
        <f t="shared" si="43"/>
        <v>46</v>
      </c>
      <c r="AD14" s="22" t="str">
        <f t="shared" si="44"/>
        <v>C</v>
      </c>
      <c r="AE14" s="18" t="str">
        <f t="shared" si="9"/>
        <v>2.0</v>
      </c>
      <c r="AF14">
        <v>14</v>
      </c>
      <c r="AG14" s="16">
        <f t="shared" si="45"/>
        <v>14.000000000000002</v>
      </c>
      <c r="AH14" s="22" t="str">
        <f t="shared" si="46"/>
        <v>E</v>
      </c>
      <c r="AI14" s="18" t="str">
        <f t="shared" si="10"/>
        <v>0.8</v>
      </c>
      <c r="AJ14">
        <v>5</v>
      </c>
      <c r="AK14" s="23">
        <f t="shared" si="47"/>
        <v>6.666666666666667</v>
      </c>
      <c r="AL14" s="18" t="str">
        <f t="shared" si="11"/>
        <v>E</v>
      </c>
      <c r="AM14" s="18" t="str">
        <f t="shared" si="12"/>
        <v>0.8</v>
      </c>
      <c r="AN14" s="16">
        <v>20</v>
      </c>
      <c r="AO14" s="16">
        <f t="shared" si="48"/>
        <v>80</v>
      </c>
      <c r="AP14" s="18" t="str">
        <f t="shared" si="13"/>
        <v>A</v>
      </c>
      <c r="AQ14" s="18" t="str">
        <f t="shared" si="14"/>
        <v>3.6</v>
      </c>
      <c r="AR14" s="21">
        <f t="shared" si="71"/>
        <v>25</v>
      </c>
      <c r="AS14" s="21">
        <f t="shared" si="49"/>
        <v>25</v>
      </c>
      <c r="AT14" s="22" t="str">
        <f t="shared" si="50"/>
        <v>D</v>
      </c>
      <c r="AU14" s="18" t="str">
        <f t="shared" si="15"/>
        <v>1.2</v>
      </c>
      <c r="AV14">
        <v>10</v>
      </c>
      <c r="AW14" s="23">
        <f t="shared" si="51"/>
        <v>13.333333333333334</v>
      </c>
      <c r="AX14" s="18" t="str">
        <f t="shared" si="16"/>
        <v>E</v>
      </c>
      <c r="AY14" s="18" t="str">
        <f t="shared" si="17"/>
        <v>0.8</v>
      </c>
      <c r="AZ14" s="16">
        <v>22</v>
      </c>
      <c r="BA14" s="16">
        <f t="shared" si="52"/>
        <v>88</v>
      </c>
      <c r="BB14" s="18" t="str">
        <f t="shared" si="18"/>
        <v>A</v>
      </c>
      <c r="BC14" s="18" t="str">
        <f t="shared" si="19"/>
        <v>3.6</v>
      </c>
      <c r="BD14" s="24">
        <f t="shared" si="72"/>
        <v>32</v>
      </c>
      <c r="BE14" s="21">
        <f t="shared" si="53"/>
        <v>32</v>
      </c>
      <c r="BF14" s="22" t="str">
        <f t="shared" si="54"/>
        <v>D+</v>
      </c>
      <c r="BG14" s="18" t="str">
        <f t="shared" si="20"/>
        <v>1.6</v>
      </c>
      <c r="BH14">
        <v>17</v>
      </c>
      <c r="BI14" s="23">
        <f t="shared" si="55"/>
        <v>22.666666666666664</v>
      </c>
      <c r="BJ14" s="18" t="str">
        <f t="shared" si="21"/>
        <v>D</v>
      </c>
      <c r="BK14" s="18" t="str">
        <f t="shared" si="22"/>
        <v>1.2</v>
      </c>
      <c r="BL14" s="16">
        <v>20</v>
      </c>
      <c r="BM14" s="19">
        <f t="shared" si="56"/>
        <v>80</v>
      </c>
      <c r="BN14" s="18" t="str">
        <f t="shared" si="23"/>
        <v>A</v>
      </c>
      <c r="BO14" s="18" t="str">
        <f t="shared" si="24"/>
        <v>3.6</v>
      </c>
      <c r="BP14" s="21">
        <f t="shared" si="73"/>
        <v>37</v>
      </c>
      <c r="BQ14" s="21">
        <f t="shared" si="57"/>
        <v>37</v>
      </c>
      <c r="BR14" s="22" t="str">
        <f t="shared" si="58"/>
        <v>D+</v>
      </c>
      <c r="BS14" s="18" t="str">
        <f t="shared" si="25"/>
        <v>1.6</v>
      </c>
      <c r="BT14">
        <v>8</v>
      </c>
      <c r="BU14" s="23">
        <f t="shared" si="59"/>
        <v>8</v>
      </c>
      <c r="BV14" s="18" t="str">
        <f t="shared" si="26"/>
        <v>E</v>
      </c>
      <c r="BW14" s="18" t="str">
        <f t="shared" si="27"/>
        <v>0.8</v>
      </c>
      <c r="BX14" s="16"/>
      <c r="BY14" s="19">
        <f t="shared" si="74"/>
        <v>0</v>
      </c>
      <c r="BZ14" s="20" t="str">
        <f t="shared" si="75"/>
        <v>-</v>
      </c>
      <c r="CA14" s="20" t="str">
        <f t="shared" si="76"/>
        <v>-</v>
      </c>
      <c r="CB14" s="25">
        <f t="shared" si="77"/>
        <v>8</v>
      </c>
      <c r="CC14" s="21">
        <f t="shared" si="60"/>
        <v>8</v>
      </c>
      <c r="CD14" s="22" t="str">
        <f t="shared" si="61"/>
        <v>E</v>
      </c>
      <c r="CE14" s="18" t="str">
        <f t="shared" si="30"/>
        <v>0.8</v>
      </c>
      <c r="CF14">
        <v>25</v>
      </c>
      <c r="CG14" s="23">
        <f t="shared" si="62"/>
        <v>33.333333333333329</v>
      </c>
      <c r="CH14" s="18" t="str">
        <f t="shared" si="31"/>
        <v>D+</v>
      </c>
      <c r="CI14" s="18" t="str">
        <f t="shared" si="32"/>
        <v>1.6</v>
      </c>
      <c r="CJ14" s="16">
        <v>22</v>
      </c>
      <c r="CK14" s="19">
        <f t="shared" si="63"/>
        <v>88</v>
      </c>
      <c r="CL14" s="18" t="str">
        <f t="shared" si="33"/>
        <v>A</v>
      </c>
      <c r="CM14" s="18" t="str">
        <f t="shared" si="34"/>
        <v>3.6</v>
      </c>
      <c r="CN14" s="21">
        <f t="shared" si="78"/>
        <v>47</v>
      </c>
      <c r="CO14" s="21">
        <f t="shared" si="64"/>
        <v>47</v>
      </c>
      <c r="CP14" s="22" t="str">
        <f t="shared" si="65"/>
        <v>C</v>
      </c>
      <c r="CQ14" s="18" t="str">
        <f t="shared" si="35"/>
        <v>2.0</v>
      </c>
      <c r="CR14" s="26">
        <f t="shared" si="66"/>
        <v>252</v>
      </c>
      <c r="CS14" s="26">
        <f t="shared" si="67"/>
        <v>31.5</v>
      </c>
      <c r="CT14" s="27" t="str">
        <f t="shared" si="36"/>
        <v>D+</v>
      </c>
      <c r="CU14" s="28">
        <f t="shared" si="68"/>
        <v>1.5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752001007</v>
      </c>
      <c r="C15" s="68" t="s">
        <v>58</v>
      </c>
      <c r="D15" s="30" t="s">
        <v>113</v>
      </c>
      <c r="E15" s="30" t="s">
        <v>121</v>
      </c>
      <c r="F15" s="31"/>
      <c r="G15" s="30"/>
      <c r="H15">
        <v>53</v>
      </c>
      <c r="I15" s="17">
        <f t="shared" si="37"/>
        <v>70.666666666666671</v>
      </c>
      <c r="J15" s="18" t="str">
        <f t="shared" si="0"/>
        <v>B+</v>
      </c>
      <c r="K15" s="18" t="str">
        <f t="shared" si="1"/>
        <v>3.2</v>
      </c>
      <c r="L15" s="16">
        <v>24</v>
      </c>
      <c r="M15" s="16">
        <f t="shared" si="38"/>
        <v>96</v>
      </c>
      <c r="N15" s="18" t="str">
        <f t="shared" si="2"/>
        <v>A+</v>
      </c>
      <c r="O15" s="18" t="str">
        <f t="shared" si="3"/>
        <v>4.0</v>
      </c>
      <c r="P15" s="21">
        <f t="shared" si="69"/>
        <v>77</v>
      </c>
      <c r="Q15" s="21">
        <f t="shared" si="39"/>
        <v>77</v>
      </c>
      <c r="R15" s="22" t="str">
        <f t="shared" si="40"/>
        <v>B+</v>
      </c>
      <c r="S15" s="18" t="str">
        <f t="shared" si="4"/>
        <v>3.2</v>
      </c>
      <c r="T15">
        <v>38</v>
      </c>
      <c r="U15" s="23">
        <f t="shared" si="41"/>
        <v>50.666666666666671</v>
      </c>
      <c r="V15" s="18" t="str">
        <f t="shared" si="5"/>
        <v>C+</v>
      </c>
      <c r="W15" s="18" t="str">
        <f t="shared" si="6"/>
        <v>2.4</v>
      </c>
      <c r="X15" s="16">
        <v>24</v>
      </c>
      <c r="Y15" s="16">
        <f t="shared" si="42"/>
        <v>96</v>
      </c>
      <c r="Z15" s="18" t="str">
        <f t="shared" si="7"/>
        <v>A+</v>
      </c>
      <c r="AA15" s="18" t="str">
        <f t="shared" si="8"/>
        <v>4.0</v>
      </c>
      <c r="AB15" s="21">
        <f t="shared" si="70"/>
        <v>62</v>
      </c>
      <c r="AC15" s="21">
        <f t="shared" si="43"/>
        <v>62</v>
      </c>
      <c r="AD15" s="22" t="str">
        <f t="shared" si="44"/>
        <v>B</v>
      </c>
      <c r="AE15" s="18" t="str">
        <f t="shared" si="9"/>
        <v>2.8</v>
      </c>
      <c r="AF15">
        <v>46</v>
      </c>
      <c r="AG15" s="16">
        <f t="shared" si="45"/>
        <v>46</v>
      </c>
      <c r="AH15" s="22" t="str">
        <f t="shared" si="46"/>
        <v>C</v>
      </c>
      <c r="AI15" s="18" t="str">
        <f t="shared" si="10"/>
        <v>2.0</v>
      </c>
      <c r="AJ15">
        <v>21</v>
      </c>
      <c r="AK15" s="23">
        <f t="shared" si="47"/>
        <v>28.000000000000004</v>
      </c>
      <c r="AL15" s="18" t="str">
        <f t="shared" si="11"/>
        <v>D</v>
      </c>
      <c r="AM15" s="18" t="str">
        <f t="shared" si="12"/>
        <v>1.2</v>
      </c>
      <c r="AN15" s="16">
        <v>23</v>
      </c>
      <c r="AO15" s="16">
        <f t="shared" si="48"/>
        <v>92</v>
      </c>
      <c r="AP15" s="18" t="str">
        <f t="shared" si="13"/>
        <v>A+</v>
      </c>
      <c r="AQ15" s="18" t="str">
        <f t="shared" si="14"/>
        <v>4.0</v>
      </c>
      <c r="AR15" s="21">
        <f t="shared" si="71"/>
        <v>44</v>
      </c>
      <c r="AS15" s="21">
        <f t="shared" si="49"/>
        <v>44</v>
      </c>
      <c r="AT15" s="22" t="str">
        <f t="shared" si="50"/>
        <v>C</v>
      </c>
      <c r="AU15" s="18" t="str">
        <f t="shared" si="15"/>
        <v>2.0</v>
      </c>
      <c r="AV15">
        <v>33</v>
      </c>
      <c r="AW15" s="23">
        <f t="shared" si="51"/>
        <v>44</v>
      </c>
      <c r="AX15" s="18" t="str">
        <f t="shared" si="16"/>
        <v>C</v>
      </c>
      <c r="AY15" s="18" t="str">
        <f t="shared" si="17"/>
        <v>2.0</v>
      </c>
      <c r="AZ15" s="16">
        <v>24</v>
      </c>
      <c r="BA15" s="16">
        <f t="shared" si="52"/>
        <v>96</v>
      </c>
      <c r="BB15" s="18" t="str">
        <f t="shared" si="18"/>
        <v>A+</v>
      </c>
      <c r="BC15" s="18" t="str">
        <f t="shared" si="19"/>
        <v>4.0</v>
      </c>
      <c r="BD15" s="24">
        <f t="shared" si="72"/>
        <v>57</v>
      </c>
      <c r="BE15" s="21">
        <f t="shared" si="53"/>
        <v>56.999999999999993</v>
      </c>
      <c r="BF15" s="22" t="str">
        <f t="shared" si="54"/>
        <v>C+</v>
      </c>
      <c r="BG15" s="18" t="str">
        <f t="shared" si="20"/>
        <v>2.4</v>
      </c>
      <c r="BH15">
        <v>34</v>
      </c>
      <c r="BI15" s="23">
        <f t="shared" si="55"/>
        <v>45.333333333333329</v>
      </c>
      <c r="BJ15" s="18" t="str">
        <f t="shared" si="21"/>
        <v>C</v>
      </c>
      <c r="BK15" s="18" t="str">
        <f t="shared" si="22"/>
        <v>2.0</v>
      </c>
      <c r="BL15" s="16">
        <v>23</v>
      </c>
      <c r="BM15" s="19">
        <f t="shared" si="56"/>
        <v>92</v>
      </c>
      <c r="BN15" s="18" t="str">
        <f t="shared" si="23"/>
        <v>A+</v>
      </c>
      <c r="BO15" s="18" t="str">
        <f t="shared" si="24"/>
        <v>4.0</v>
      </c>
      <c r="BP15" s="21">
        <f t="shared" si="73"/>
        <v>57</v>
      </c>
      <c r="BQ15" s="21">
        <f t="shared" si="57"/>
        <v>56.999999999999993</v>
      </c>
      <c r="BR15" s="22" t="str">
        <f t="shared" si="58"/>
        <v>C+</v>
      </c>
      <c r="BS15" s="18" t="str">
        <f t="shared" si="25"/>
        <v>2.4</v>
      </c>
      <c r="BT15">
        <v>51</v>
      </c>
      <c r="BU15" s="23">
        <f t="shared" si="59"/>
        <v>51</v>
      </c>
      <c r="BV15" s="18" t="str">
        <f t="shared" si="26"/>
        <v>C+</v>
      </c>
      <c r="BW15" s="18" t="str">
        <f t="shared" si="27"/>
        <v>2.4</v>
      </c>
      <c r="BX15" s="16"/>
      <c r="BY15" s="19">
        <f t="shared" si="74"/>
        <v>0</v>
      </c>
      <c r="BZ15" s="20" t="str">
        <f t="shared" si="75"/>
        <v>-</v>
      </c>
      <c r="CA15" s="20" t="str">
        <f t="shared" si="76"/>
        <v>-</v>
      </c>
      <c r="CB15" s="25">
        <f t="shared" si="77"/>
        <v>51</v>
      </c>
      <c r="CC15" s="21">
        <f t="shared" si="60"/>
        <v>51</v>
      </c>
      <c r="CD15" s="22" t="str">
        <f t="shared" si="61"/>
        <v>C+</v>
      </c>
      <c r="CE15" s="18" t="str">
        <f t="shared" si="30"/>
        <v>2.4</v>
      </c>
      <c r="CF15">
        <v>33</v>
      </c>
      <c r="CG15" s="23">
        <f t="shared" si="62"/>
        <v>44</v>
      </c>
      <c r="CH15" s="18" t="str">
        <f t="shared" si="31"/>
        <v>C</v>
      </c>
      <c r="CI15" s="18" t="str">
        <f t="shared" si="32"/>
        <v>2.0</v>
      </c>
      <c r="CJ15" s="16">
        <v>24</v>
      </c>
      <c r="CK15" s="19">
        <f t="shared" si="63"/>
        <v>96</v>
      </c>
      <c r="CL15" s="18" t="str">
        <f t="shared" si="33"/>
        <v>A+</v>
      </c>
      <c r="CM15" s="18" t="str">
        <f t="shared" si="34"/>
        <v>4.0</v>
      </c>
      <c r="CN15" s="21">
        <f t="shared" si="78"/>
        <v>57</v>
      </c>
      <c r="CO15" s="21">
        <f t="shared" si="64"/>
        <v>56.999999999999993</v>
      </c>
      <c r="CP15" s="22" t="str">
        <f t="shared" si="65"/>
        <v>C+</v>
      </c>
      <c r="CQ15" s="18" t="str">
        <f t="shared" si="35"/>
        <v>2.4</v>
      </c>
      <c r="CR15" s="26">
        <f t="shared" si="66"/>
        <v>451</v>
      </c>
      <c r="CS15" s="26">
        <f t="shared" si="67"/>
        <v>56.375</v>
      </c>
      <c r="CT15" s="27" t="str">
        <f t="shared" si="36"/>
        <v>C+</v>
      </c>
      <c r="CU15" s="28">
        <f t="shared" si="68"/>
        <v>2.4499999999999997</v>
      </c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752001008</v>
      </c>
      <c r="C16" s="68" t="s">
        <v>59</v>
      </c>
      <c r="D16" s="30" t="s">
        <v>113</v>
      </c>
      <c r="E16" s="30" t="s">
        <v>121</v>
      </c>
      <c r="F16" s="31"/>
      <c r="G16" s="30"/>
      <c r="H16">
        <v>42</v>
      </c>
      <c r="I16" s="17">
        <f t="shared" si="37"/>
        <v>56.000000000000007</v>
      </c>
      <c r="J16" s="18" t="str">
        <f t="shared" si="0"/>
        <v>C+</v>
      </c>
      <c r="K16" s="18" t="str">
        <f t="shared" si="1"/>
        <v>2.4</v>
      </c>
      <c r="L16" s="16">
        <v>24</v>
      </c>
      <c r="M16" s="16">
        <f t="shared" si="38"/>
        <v>96</v>
      </c>
      <c r="N16" s="18" t="str">
        <f t="shared" si="2"/>
        <v>A+</v>
      </c>
      <c r="O16" s="18" t="str">
        <f t="shared" si="3"/>
        <v>4.0</v>
      </c>
      <c r="P16" s="21">
        <f t="shared" si="69"/>
        <v>66</v>
      </c>
      <c r="Q16" s="21">
        <f t="shared" si="39"/>
        <v>66</v>
      </c>
      <c r="R16" s="22" t="str">
        <f t="shared" si="40"/>
        <v>B</v>
      </c>
      <c r="S16" s="18" t="str">
        <f t="shared" si="4"/>
        <v>2.8</v>
      </c>
      <c r="T16">
        <v>35</v>
      </c>
      <c r="U16" s="23">
        <f t="shared" si="41"/>
        <v>46.666666666666664</v>
      </c>
      <c r="V16" s="18" t="str">
        <f t="shared" si="5"/>
        <v>C</v>
      </c>
      <c r="W16" s="18" t="str">
        <f t="shared" si="6"/>
        <v>2.0</v>
      </c>
      <c r="X16" s="16">
        <v>24</v>
      </c>
      <c r="Y16" s="16">
        <f t="shared" si="42"/>
        <v>96</v>
      </c>
      <c r="Z16" s="18" t="str">
        <f t="shared" si="7"/>
        <v>A+</v>
      </c>
      <c r="AA16" s="18" t="str">
        <f t="shared" si="8"/>
        <v>4.0</v>
      </c>
      <c r="AB16" s="21">
        <f t="shared" si="70"/>
        <v>59</v>
      </c>
      <c r="AC16" s="21">
        <f t="shared" si="43"/>
        <v>59</v>
      </c>
      <c r="AD16" s="22" t="str">
        <f t="shared" si="44"/>
        <v>C+</v>
      </c>
      <c r="AE16" s="18" t="str">
        <f t="shared" si="9"/>
        <v>2.4</v>
      </c>
      <c r="AF16">
        <v>63</v>
      </c>
      <c r="AG16" s="16">
        <f t="shared" si="45"/>
        <v>63</v>
      </c>
      <c r="AH16" s="22" t="str">
        <f t="shared" si="46"/>
        <v>B</v>
      </c>
      <c r="AI16" s="18" t="str">
        <f t="shared" si="10"/>
        <v>2.8</v>
      </c>
      <c r="AJ16">
        <v>31</v>
      </c>
      <c r="AK16" s="23">
        <f t="shared" si="47"/>
        <v>41.333333333333336</v>
      </c>
      <c r="AL16" s="18" t="str">
        <f t="shared" si="11"/>
        <v>C</v>
      </c>
      <c r="AM16" s="18" t="str">
        <f t="shared" si="12"/>
        <v>2.0</v>
      </c>
      <c r="AN16" s="16">
        <v>23</v>
      </c>
      <c r="AO16" s="16">
        <f t="shared" si="48"/>
        <v>92</v>
      </c>
      <c r="AP16" s="18" t="str">
        <f t="shared" si="13"/>
        <v>A+</v>
      </c>
      <c r="AQ16" s="18" t="str">
        <f t="shared" si="14"/>
        <v>4.0</v>
      </c>
      <c r="AR16" s="21">
        <f t="shared" si="71"/>
        <v>54</v>
      </c>
      <c r="AS16" s="21">
        <f t="shared" si="49"/>
        <v>54</v>
      </c>
      <c r="AT16" s="22" t="str">
        <f t="shared" si="50"/>
        <v>C+</v>
      </c>
      <c r="AU16" s="18" t="str">
        <f t="shared" si="15"/>
        <v>2.4</v>
      </c>
      <c r="AV16">
        <v>27</v>
      </c>
      <c r="AW16" s="23">
        <f t="shared" si="51"/>
        <v>36</v>
      </c>
      <c r="AX16" s="18" t="str">
        <f t="shared" si="16"/>
        <v>D+</v>
      </c>
      <c r="AY16" s="18" t="str">
        <f t="shared" si="17"/>
        <v>1.6</v>
      </c>
      <c r="AZ16" s="16">
        <v>24</v>
      </c>
      <c r="BA16" s="16">
        <f t="shared" si="52"/>
        <v>96</v>
      </c>
      <c r="BB16" s="18" t="str">
        <f t="shared" si="18"/>
        <v>A+</v>
      </c>
      <c r="BC16" s="18" t="str">
        <f t="shared" si="19"/>
        <v>4.0</v>
      </c>
      <c r="BD16" s="24">
        <f t="shared" si="72"/>
        <v>51</v>
      </c>
      <c r="BE16" s="21">
        <f t="shared" si="53"/>
        <v>51</v>
      </c>
      <c r="BF16" s="22" t="str">
        <f t="shared" si="54"/>
        <v>C+</v>
      </c>
      <c r="BG16" s="18" t="str">
        <f t="shared" si="20"/>
        <v>2.4</v>
      </c>
      <c r="BH16">
        <v>41</v>
      </c>
      <c r="BI16" s="23">
        <f t="shared" si="55"/>
        <v>54.666666666666664</v>
      </c>
      <c r="BJ16" s="18" t="str">
        <f t="shared" si="21"/>
        <v>C+</v>
      </c>
      <c r="BK16" s="18" t="str">
        <f t="shared" si="22"/>
        <v>2.4</v>
      </c>
      <c r="BL16" s="16">
        <v>23</v>
      </c>
      <c r="BM16" s="19">
        <f t="shared" si="56"/>
        <v>92</v>
      </c>
      <c r="BN16" s="18" t="str">
        <f t="shared" si="23"/>
        <v>A+</v>
      </c>
      <c r="BO16" s="18" t="str">
        <f t="shared" si="24"/>
        <v>4.0</v>
      </c>
      <c r="BP16" s="21">
        <f t="shared" si="73"/>
        <v>64</v>
      </c>
      <c r="BQ16" s="21">
        <f t="shared" si="57"/>
        <v>64</v>
      </c>
      <c r="BR16" s="22" t="str">
        <f t="shared" si="58"/>
        <v>B</v>
      </c>
      <c r="BS16" s="18" t="str">
        <f t="shared" si="25"/>
        <v>2.8</v>
      </c>
      <c r="BT16">
        <v>62</v>
      </c>
      <c r="BU16" s="23">
        <f t="shared" si="59"/>
        <v>62</v>
      </c>
      <c r="BV16" s="18" t="str">
        <f t="shared" si="26"/>
        <v>B</v>
      </c>
      <c r="BW16" s="18" t="str">
        <f t="shared" si="27"/>
        <v>2.8</v>
      </c>
      <c r="BX16" s="16"/>
      <c r="BY16" s="19">
        <f t="shared" si="74"/>
        <v>0</v>
      </c>
      <c r="BZ16" s="20" t="str">
        <f t="shared" si="75"/>
        <v>-</v>
      </c>
      <c r="CA16" s="20" t="str">
        <f t="shared" si="76"/>
        <v>-</v>
      </c>
      <c r="CB16" s="25">
        <f t="shared" si="77"/>
        <v>62</v>
      </c>
      <c r="CC16" s="21">
        <f t="shared" si="60"/>
        <v>62</v>
      </c>
      <c r="CD16" s="22" t="str">
        <f t="shared" si="61"/>
        <v>B</v>
      </c>
      <c r="CE16" s="18" t="str">
        <f t="shared" si="30"/>
        <v>2.8</v>
      </c>
      <c r="CF16">
        <v>42</v>
      </c>
      <c r="CG16" s="23">
        <f t="shared" si="62"/>
        <v>56.000000000000007</v>
      </c>
      <c r="CH16" s="18" t="str">
        <f t="shared" si="31"/>
        <v>C+</v>
      </c>
      <c r="CI16" s="18" t="str">
        <f t="shared" si="32"/>
        <v>2.4</v>
      </c>
      <c r="CJ16" s="16">
        <v>24</v>
      </c>
      <c r="CK16" s="19">
        <f t="shared" si="63"/>
        <v>96</v>
      </c>
      <c r="CL16" s="18" t="str">
        <f t="shared" si="33"/>
        <v>A+</v>
      </c>
      <c r="CM16" s="18" t="str">
        <f t="shared" si="34"/>
        <v>4.0</v>
      </c>
      <c r="CN16" s="21">
        <f t="shared" si="78"/>
        <v>66</v>
      </c>
      <c r="CO16" s="21">
        <f t="shared" si="64"/>
        <v>66</v>
      </c>
      <c r="CP16" s="22" t="str">
        <f t="shared" si="65"/>
        <v>B</v>
      </c>
      <c r="CQ16" s="18" t="str">
        <f t="shared" si="35"/>
        <v>2.8</v>
      </c>
      <c r="CR16" s="26">
        <f t="shared" si="66"/>
        <v>485</v>
      </c>
      <c r="CS16" s="26">
        <f t="shared" si="67"/>
        <v>60.624999999999993</v>
      </c>
      <c r="CT16" s="27" t="str">
        <f t="shared" si="36"/>
        <v>B</v>
      </c>
      <c r="CU16" s="28">
        <f t="shared" si="68"/>
        <v>2.65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752001009</v>
      </c>
      <c r="C17" s="68" t="s">
        <v>60</v>
      </c>
      <c r="D17" s="30" t="s">
        <v>112</v>
      </c>
      <c r="E17" s="30" t="s">
        <v>122</v>
      </c>
      <c r="F17" s="31"/>
      <c r="G17" s="30"/>
      <c r="H17">
        <v>45</v>
      </c>
      <c r="I17" s="17">
        <f t="shared" si="37"/>
        <v>60</v>
      </c>
      <c r="J17" s="18" t="str">
        <f t="shared" si="0"/>
        <v>B</v>
      </c>
      <c r="K17" s="18" t="str">
        <f t="shared" si="1"/>
        <v>2.8</v>
      </c>
      <c r="L17" s="16">
        <v>24</v>
      </c>
      <c r="M17" s="16">
        <f t="shared" si="38"/>
        <v>96</v>
      </c>
      <c r="N17" s="18" t="str">
        <f t="shared" si="2"/>
        <v>A+</v>
      </c>
      <c r="O17" s="18" t="str">
        <f t="shared" si="3"/>
        <v>4.0</v>
      </c>
      <c r="P17" s="21">
        <f t="shared" si="69"/>
        <v>69</v>
      </c>
      <c r="Q17" s="21">
        <f t="shared" si="39"/>
        <v>69</v>
      </c>
      <c r="R17" s="22" t="str">
        <f t="shared" si="40"/>
        <v>B</v>
      </c>
      <c r="S17" s="18" t="str">
        <f t="shared" si="4"/>
        <v>2.8</v>
      </c>
      <c r="T17">
        <v>50</v>
      </c>
      <c r="U17" s="23">
        <f t="shared" si="41"/>
        <v>66.666666666666657</v>
      </c>
      <c r="V17" s="18" t="str">
        <f t="shared" si="5"/>
        <v>B</v>
      </c>
      <c r="W17" s="18" t="str">
        <f t="shared" si="6"/>
        <v>2.8</v>
      </c>
      <c r="X17" s="16">
        <v>24</v>
      </c>
      <c r="Y17" s="16">
        <f t="shared" si="42"/>
        <v>96</v>
      </c>
      <c r="Z17" s="18" t="str">
        <f t="shared" si="7"/>
        <v>A+</v>
      </c>
      <c r="AA17" s="18" t="str">
        <f t="shared" si="8"/>
        <v>4.0</v>
      </c>
      <c r="AB17" s="21">
        <f t="shared" si="70"/>
        <v>74</v>
      </c>
      <c r="AC17" s="21">
        <f t="shared" si="43"/>
        <v>74</v>
      </c>
      <c r="AD17" s="22" t="str">
        <f t="shared" si="44"/>
        <v>B+</v>
      </c>
      <c r="AE17" s="18" t="str">
        <f t="shared" si="9"/>
        <v>3.2</v>
      </c>
      <c r="AF17">
        <v>40</v>
      </c>
      <c r="AG17" s="16">
        <f t="shared" si="45"/>
        <v>40</v>
      </c>
      <c r="AH17" s="22" t="str">
        <f t="shared" si="46"/>
        <v>C</v>
      </c>
      <c r="AI17" s="18" t="str">
        <f t="shared" si="10"/>
        <v>2.0</v>
      </c>
      <c r="AJ17">
        <v>12</v>
      </c>
      <c r="AK17" s="23">
        <f t="shared" si="47"/>
        <v>16</v>
      </c>
      <c r="AL17" s="18" t="str">
        <f t="shared" si="11"/>
        <v>E</v>
      </c>
      <c r="AM17" s="18" t="str">
        <f t="shared" si="12"/>
        <v>0.8</v>
      </c>
      <c r="AN17" s="16">
        <v>23</v>
      </c>
      <c r="AO17" s="16">
        <f t="shared" si="48"/>
        <v>92</v>
      </c>
      <c r="AP17" s="18" t="str">
        <f t="shared" si="13"/>
        <v>A+</v>
      </c>
      <c r="AQ17" s="18" t="str">
        <f t="shared" si="14"/>
        <v>4.0</v>
      </c>
      <c r="AR17" s="21">
        <f t="shared" si="71"/>
        <v>35</v>
      </c>
      <c r="AS17" s="21">
        <f t="shared" si="49"/>
        <v>35</v>
      </c>
      <c r="AT17" s="22" t="str">
        <f t="shared" si="50"/>
        <v>D+</v>
      </c>
      <c r="AU17" s="18" t="str">
        <f t="shared" si="15"/>
        <v>1.6</v>
      </c>
      <c r="AV17">
        <v>28</v>
      </c>
      <c r="AW17" s="23">
        <f t="shared" si="51"/>
        <v>37.333333333333336</v>
      </c>
      <c r="AX17" s="18" t="str">
        <f t="shared" si="16"/>
        <v>D+</v>
      </c>
      <c r="AY17" s="18" t="str">
        <f t="shared" si="17"/>
        <v>1.6</v>
      </c>
      <c r="AZ17" s="16">
        <v>24</v>
      </c>
      <c r="BA17" s="16">
        <f t="shared" si="52"/>
        <v>96</v>
      </c>
      <c r="BB17" s="18" t="str">
        <f t="shared" si="18"/>
        <v>A+</v>
      </c>
      <c r="BC17" s="18" t="str">
        <f t="shared" si="19"/>
        <v>4.0</v>
      </c>
      <c r="BD17" s="24">
        <f t="shared" si="72"/>
        <v>52</v>
      </c>
      <c r="BE17" s="21">
        <f t="shared" si="53"/>
        <v>52</v>
      </c>
      <c r="BF17" s="22" t="str">
        <f t="shared" si="54"/>
        <v>C+</v>
      </c>
      <c r="BG17" s="18" t="str">
        <f t="shared" si="20"/>
        <v>2.4</v>
      </c>
      <c r="BH17">
        <v>36</v>
      </c>
      <c r="BI17" s="23">
        <f t="shared" si="55"/>
        <v>48</v>
      </c>
      <c r="BJ17" s="18" t="str">
        <f t="shared" si="21"/>
        <v>C</v>
      </c>
      <c r="BK17" s="18" t="str">
        <f t="shared" si="22"/>
        <v>2.0</v>
      </c>
      <c r="BL17" s="16">
        <v>23</v>
      </c>
      <c r="BM17" s="19">
        <f t="shared" si="56"/>
        <v>92</v>
      </c>
      <c r="BN17" s="18" t="str">
        <f t="shared" si="23"/>
        <v>A+</v>
      </c>
      <c r="BO17" s="18" t="str">
        <f t="shared" si="24"/>
        <v>4.0</v>
      </c>
      <c r="BP17" s="21">
        <f t="shared" si="73"/>
        <v>59</v>
      </c>
      <c r="BQ17" s="21">
        <f t="shared" si="57"/>
        <v>59</v>
      </c>
      <c r="BR17" s="22" t="str">
        <f t="shared" si="58"/>
        <v>C+</v>
      </c>
      <c r="BS17" s="18" t="str">
        <f t="shared" si="25"/>
        <v>2.4</v>
      </c>
      <c r="BT17">
        <v>28</v>
      </c>
      <c r="BU17" s="23">
        <f t="shared" si="59"/>
        <v>28.000000000000004</v>
      </c>
      <c r="BV17" s="18" t="str">
        <f t="shared" si="26"/>
        <v>D</v>
      </c>
      <c r="BW17" s="18" t="str">
        <f t="shared" si="27"/>
        <v>1.2</v>
      </c>
      <c r="BX17" s="16"/>
      <c r="BY17" s="19">
        <f t="shared" si="74"/>
        <v>0</v>
      </c>
      <c r="BZ17" s="20" t="str">
        <f t="shared" si="75"/>
        <v>-</v>
      </c>
      <c r="CA17" s="20" t="str">
        <f t="shared" si="76"/>
        <v>-</v>
      </c>
      <c r="CB17" s="25">
        <f t="shared" si="77"/>
        <v>28</v>
      </c>
      <c r="CC17" s="21">
        <f t="shared" si="60"/>
        <v>28.000000000000004</v>
      </c>
      <c r="CD17" s="22" t="str">
        <f t="shared" si="61"/>
        <v>D</v>
      </c>
      <c r="CE17" s="18" t="str">
        <f t="shared" si="30"/>
        <v>1.2</v>
      </c>
      <c r="CF17">
        <v>30</v>
      </c>
      <c r="CG17" s="23">
        <f t="shared" si="62"/>
        <v>40</v>
      </c>
      <c r="CH17" s="18" t="str">
        <f t="shared" si="31"/>
        <v>C</v>
      </c>
      <c r="CI17" s="18" t="str">
        <f t="shared" si="32"/>
        <v>2.0</v>
      </c>
      <c r="CJ17" s="16">
        <v>24</v>
      </c>
      <c r="CK17" s="19">
        <f t="shared" si="63"/>
        <v>96</v>
      </c>
      <c r="CL17" s="18" t="str">
        <f t="shared" si="33"/>
        <v>A+</v>
      </c>
      <c r="CM17" s="18" t="str">
        <f t="shared" si="34"/>
        <v>4.0</v>
      </c>
      <c r="CN17" s="21">
        <f t="shared" si="78"/>
        <v>54</v>
      </c>
      <c r="CO17" s="21">
        <f t="shared" si="64"/>
        <v>54</v>
      </c>
      <c r="CP17" s="22" t="str">
        <f t="shared" si="65"/>
        <v>C+</v>
      </c>
      <c r="CQ17" s="18" t="str">
        <f t="shared" si="35"/>
        <v>2.4</v>
      </c>
      <c r="CR17" s="26">
        <f t="shared" si="66"/>
        <v>411</v>
      </c>
      <c r="CS17" s="26">
        <f t="shared" si="67"/>
        <v>51.375000000000007</v>
      </c>
      <c r="CT17" s="27" t="str">
        <f t="shared" si="36"/>
        <v>C+</v>
      </c>
      <c r="CU17" s="28">
        <f t="shared" si="68"/>
        <v>2.25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752001010</v>
      </c>
      <c r="C18" s="68" t="s">
        <v>61</v>
      </c>
      <c r="D18" s="30" t="s">
        <v>111</v>
      </c>
      <c r="E18" s="30" t="s">
        <v>123</v>
      </c>
      <c r="F18" s="31"/>
      <c r="G18" s="30"/>
      <c r="H18">
        <v>40</v>
      </c>
      <c r="I18" s="17">
        <f t="shared" si="37"/>
        <v>53.333333333333336</v>
      </c>
      <c r="J18" s="18" t="str">
        <f t="shared" si="0"/>
        <v>C+</v>
      </c>
      <c r="K18" s="18" t="str">
        <f t="shared" si="1"/>
        <v>2.4</v>
      </c>
      <c r="L18" s="16">
        <v>22</v>
      </c>
      <c r="M18" s="16">
        <f t="shared" si="38"/>
        <v>88</v>
      </c>
      <c r="N18" s="18" t="str">
        <f t="shared" si="2"/>
        <v>A</v>
      </c>
      <c r="O18" s="18" t="str">
        <f t="shared" si="3"/>
        <v>3.6</v>
      </c>
      <c r="P18" s="21">
        <f t="shared" si="69"/>
        <v>62</v>
      </c>
      <c r="Q18" s="21">
        <f t="shared" si="39"/>
        <v>62</v>
      </c>
      <c r="R18" s="22" t="str">
        <f t="shared" si="40"/>
        <v>B</v>
      </c>
      <c r="S18" s="18" t="str">
        <f t="shared" si="4"/>
        <v>2.8</v>
      </c>
      <c r="T18">
        <v>30</v>
      </c>
      <c r="U18" s="23">
        <f t="shared" si="41"/>
        <v>40</v>
      </c>
      <c r="V18" s="18" t="str">
        <f t="shared" si="5"/>
        <v>C</v>
      </c>
      <c r="W18" s="18" t="str">
        <f t="shared" si="6"/>
        <v>2.0</v>
      </c>
      <c r="X18" s="16">
        <v>23</v>
      </c>
      <c r="Y18" s="16">
        <f t="shared" si="42"/>
        <v>92</v>
      </c>
      <c r="Z18" s="18" t="str">
        <f t="shared" si="7"/>
        <v>A+</v>
      </c>
      <c r="AA18" s="18" t="str">
        <f t="shared" si="8"/>
        <v>4.0</v>
      </c>
      <c r="AB18" s="21">
        <f t="shared" si="70"/>
        <v>53</v>
      </c>
      <c r="AC18" s="21">
        <f t="shared" si="43"/>
        <v>53</v>
      </c>
      <c r="AD18" s="22" t="str">
        <f t="shared" si="44"/>
        <v>C+</v>
      </c>
      <c r="AE18" s="18" t="str">
        <f t="shared" si="9"/>
        <v>2.4</v>
      </c>
      <c r="AF18">
        <v>16</v>
      </c>
      <c r="AG18" s="16">
        <f t="shared" si="45"/>
        <v>16</v>
      </c>
      <c r="AH18" s="22" t="str">
        <f t="shared" si="46"/>
        <v>E</v>
      </c>
      <c r="AI18" s="18" t="str">
        <f t="shared" si="10"/>
        <v>0.8</v>
      </c>
      <c r="AJ18">
        <v>16</v>
      </c>
      <c r="AK18" s="23">
        <f t="shared" si="47"/>
        <v>21.333333333333336</v>
      </c>
      <c r="AL18" s="18" t="str">
        <f t="shared" si="11"/>
        <v>D</v>
      </c>
      <c r="AM18" s="18" t="str">
        <f t="shared" si="12"/>
        <v>1.2</v>
      </c>
      <c r="AN18" s="16">
        <v>22</v>
      </c>
      <c r="AO18" s="16">
        <f t="shared" si="48"/>
        <v>88</v>
      </c>
      <c r="AP18" s="18" t="str">
        <f t="shared" si="13"/>
        <v>A</v>
      </c>
      <c r="AQ18" s="18" t="str">
        <f t="shared" si="14"/>
        <v>3.6</v>
      </c>
      <c r="AR18" s="21">
        <f t="shared" si="71"/>
        <v>38</v>
      </c>
      <c r="AS18" s="21">
        <f t="shared" si="49"/>
        <v>38</v>
      </c>
      <c r="AT18" s="22" t="str">
        <f t="shared" si="50"/>
        <v>D+</v>
      </c>
      <c r="AU18" s="18" t="str">
        <f t="shared" si="15"/>
        <v>1.6</v>
      </c>
      <c r="AV18">
        <v>16</v>
      </c>
      <c r="AW18" s="23">
        <f t="shared" si="51"/>
        <v>21.333333333333336</v>
      </c>
      <c r="AX18" s="18" t="str">
        <f t="shared" si="16"/>
        <v>D</v>
      </c>
      <c r="AY18" s="18" t="str">
        <f t="shared" si="17"/>
        <v>1.2</v>
      </c>
      <c r="AZ18" s="16">
        <v>23</v>
      </c>
      <c r="BA18" s="16">
        <f t="shared" si="52"/>
        <v>92</v>
      </c>
      <c r="BB18" s="18" t="str">
        <f t="shared" si="18"/>
        <v>A+</v>
      </c>
      <c r="BC18" s="18" t="str">
        <f t="shared" si="19"/>
        <v>4.0</v>
      </c>
      <c r="BD18" s="24">
        <f t="shared" si="72"/>
        <v>39</v>
      </c>
      <c r="BE18" s="21">
        <f t="shared" si="53"/>
        <v>39</v>
      </c>
      <c r="BF18" s="22" t="str">
        <f t="shared" si="54"/>
        <v>D+</v>
      </c>
      <c r="BG18" s="18" t="str">
        <f t="shared" si="20"/>
        <v>1.6</v>
      </c>
      <c r="BH18">
        <v>37</v>
      </c>
      <c r="BI18" s="23">
        <f t="shared" si="55"/>
        <v>49.333333333333336</v>
      </c>
      <c r="BJ18" s="18" t="str">
        <f t="shared" si="21"/>
        <v>C</v>
      </c>
      <c r="BK18" s="18" t="str">
        <f t="shared" si="22"/>
        <v>2.0</v>
      </c>
      <c r="BL18" s="16">
        <v>21</v>
      </c>
      <c r="BM18" s="19">
        <f t="shared" si="56"/>
        <v>84</v>
      </c>
      <c r="BN18" s="18" t="str">
        <f t="shared" si="23"/>
        <v>A</v>
      </c>
      <c r="BO18" s="18" t="str">
        <f t="shared" si="24"/>
        <v>3.6</v>
      </c>
      <c r="BP18" s="21">
        <f t="shared" si="73"/>
        <v>58</v>
      </c>
      <c r="BQ18" s="21">
        <f t="shared" si="57"/>
        <v>57.999999999999993</v>
      </c>
      <c r="BR18" s="22" t="str">
        <f t="shared" si="58"/>
        <v>C+</v>
      </c>
      <c r="BS18" s="18" t="str">
        <f t="shared" si="25"/>
        <v>2.4</v>
      </c>
      <c r="BT18">
        <v>35</v>
      </c>
      <c r="BU18" s="23">
        <f t="shared" si="59"/>
        <v>35</v>
      </c>
      <c r="BV18" s="18" t="str">
        <f t="shared" si="26"/>
        <v>D+</v>
      </c>
      <c r="BW18" s="18" t="str">
        <f t="shared" si="27"/>
        <v>1.6</v>
      </c>
      <c r="BX18" s="16"/>
      <c r="BY18" s="19">
        <f t="shared" si="74"/>
        <v>0</v>
      </c>
      <c r="BZ18" s="20" t="str">
        <f t="shared" si="75"/>
        <v>-</v>
      </c>
      <c r="CA18" s="20" t="str">
        <f t="shared" si="76"/>
        <v>-</v>
      </c>
      <c r="CB18" s="25">
        <f t="shared" si="77"/>
        <v>35</v>
      </c>
      <c r="CC18" s="21">
        <f t="shared" si="60"/>
        <v>35</v>
      </c>
      <c r="CD18" s="22" t="str">
        <f t="shared" si="61"/>
        <v>D+</v>
      </c>
      <c r="CE18" s="18" t="str">
        <f t="shared" si="30"/>
        <v>1.6</v>
      </c>
      <c r="CF18">
        <v>36</v>
      </c>
      <c r="CG18" s="23">
        <f t="shared" si="62"/>
        <v>48</v>
      </c>
      <c r="CH18" s="18" t="str">
        <f t="shared" si="31"/>
        <v>C</v>
      </c>
      <c r="CI18" s="18" t="str">
        <f t="shared" si="32"/>
        <v>2.0</v>
      </c>
      <c r="CJ18" s="16">
        <v>22</v>
      </c>
      <c r="CK18" s="19">
        <f t="shared" si="63"/>
        <v>88</v>
      </c>
      <c r="CL18" s="18" t="str">
        <f t="shared" si="33"/>
        <v>A</v>
      </c>
      <c r="CM18" s="18" t="str">
        <f t="shared" si="34"/>
        <v>3.6</v>
      </c>
      <c r="CN18" s="21">
        <f t="shared" si="78"/>
        <v>58</v>
      </c>
      <c r="CO18" s="21">
        <f t="shared" si="64"/>
        <v>57.999999999999993</v>
      </c>
      <c r="CP18" s="22" t="str">
        <f t="shared" si="65"/>
        <v>C+</v>
      </c>
      <c r="CQ18" s="18" t="str">
        <f t="shared" si="35"/>
        <v>2.4</v>
      </c>
      <c r="CR18" s="26">
        <f t="shared" si="66"/>
        <v>359</v>
      </c>
      <c r="CS18" s="26">
        <f t="shared" si="67"/>
        <v>44.875</v>
      </c>
      <c r="CT18" s="27" t="str">
        <f t="shared" si="36"/>
        <v>C</v>
      </c>
      <c r="CU18" s="28">
        <f t="shared" si="68"/>
        <v>1.95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752001011</v>
      </c>
      <c r="C19" s="68" t="s">
        <v>62</v>
      </c>
      <c r="D19" s="30" t="s">
        <v>110</v>
      </c>
      <c r="E19" s="30" t="s">
        <v>124</v>
      </c>
      <c r="F19" s="31"/>
      <c r="G19" s="30"/>
      <c r="H19">
        <v>21</v>
      </c>
      <c r="I19" s="17">
        <f t="shared" si="37"/>
        <v>28.000000000000004</v>
      </c>
      <c r="J19" s="18" t="str">
        <f t="shared" si="0"/>
        <v>D</v>
      </c>
      <c r="K19" s="18" t="str">
        <f t="shared" si="1"/>
        <v>1.2</v>
      </c>
      <c r="L19" s="16">
        <v>21</v>
      </c>
      <c r="M19" s="16">
        <f t="shared" si="38"/>
        <v>84</v>
      </c>
      <c r="N19" s="18" t="str">
        <f t="shared" si="2"/>
        <v>A</v>
      </c>
      <c r="O19" s="18" t="str">
        <f t="shared" si="3"/>
        <v>3.6</v>
      </c>
      <c r="P19" s="21">
        <f t="shared" si="69"/>
        <v>42</v>
      </c>
      <c r="Q19" s="21">
        <f t="shared" si="39"/>
        <v>42</v>
      </c>
      <c r="R19" s="22" t="str">
        <f t="shared" si="40"/>
        <v>C</v>
      </c>
      <c r="S19" s="18" t="str">
        <f t="shared" si="4"/>
        <v>2.0</v>
      </c>
      <c r="T19">
        <v>15</v>
      </c>
      <c r="U19" s="23">
        <f t="shared" si="41"/>
        <v>20</v>
      </c>
      <c r="V19" s="18" t="str">
        <f t="shared" si="5"/>
        <v>D</v>
      </c>
      <c r="W19" s="18" t="str">
        <f t="shared" si="6"/>
        <v>1.2</v>
      </c>
      <c r="X19" s="16">
        <v>22</v>
      </c>
      <c r="Y19" s="16">
        <f t="shared" si="42"/>
        <v>88</v>
      </c>
      <c r="Z19" s="18" t="str">
        <f t="shared" si="7"/>
        <v>A</v>
      </c>
      <c r="AA19" s="18" t="str">
        <f t="shared" si="8"/>
        <v>3.6</v>
      </c>
      <c r="AB19" s="21">
        <f t="shared" si="70"/>
        <v>37</v>
      </c>
      <c r="AC19" s="21">
        <f t="shared" si="43"/>
        <v>37</v>
      </c>
      <c r="AD19" s="22" t="str">
        <f t="shared" si="44"/>
        <v>D+</v>
      </c>
      <c r="AE19" s="18" t="str">
        <f t="shared" si="9"/>
        <v>1.6</v>
      </c>
      <c r="AF19">
        <v>13</v>
      </c>
      <c r="AG19" s="16">
        <f t="shared" si="45"/>
        <v>13</v>
      </c>
      <c r="AH19" s="22" t="str">
        <f t="shared" si="46"/>
        <v>E</v>
      </c>
      <c r="AI19" s="18" t="str">
        <f t="shared" si="10"/>
        <v>0.8</v>
      </c>
      <c r="AJ19">
        <v>13</v>
      </c>
      <c r="AK19" s="23">
        <f t="shared" si="47"/>
        <v>17.333333333333336</v>
      </c>
      <c r="AL19" s="18" t="str">
        <f t="shared" si="11"/>
        <v>E</v>
      </c>
      <c r="AM19" s="18" t="str">
        <f t="shared" si="12"/>
        <v>0.8</v>
      </c>
      <c r="AN19" s="16">
        <v>20</v>
      </c>
      <c r="AO19" s="16">
        <f t="shared" si="48"/>
        <v>80</v>
      </c>
      <c r="AP19" s="18" t="str">
        <f t="shared" si="13"/>
        <v>A</v>
      </c>
      <c r="AQ19" s="18" t="str">
        <f t="shared" si="14"/>
        <v>3.6</v>
      </c>
      <c r="AR19" s="21">
        <f t="shared" si="71"/>
        <v>33</v>
      </c>
      <c r="AS19" s="21">
        <f t="shared" si="49"/>
        <v>33</v>
      </c>
      <c r="AT19" s="22" t="str">
        <f t="shared" si="50"/>
        <v>D+</v>
      </c>
      <c r="AU19" s="18" t="str">
        <f t="shared" si="15"/>
        <v>1.6</v>
      </c>
      <c r="AV19">
        <v>15</v>
      </c>
      <c r="AW19" s="23">
        <f t="shared" si="51"/>
        <v>20</v>
      </c>
      <c r="AX19" s="18" t="str">
        <f t="shared" si="16"/>
        <v>D</v>
      </c>
      <c r="AY19" s="18" t="str">
        <f t="shared" si="17"/>
        <v>1.2</v>
      </c>
      <c r="AZ19" s="16">
        <v>22</v>
      </c>
      <c r="BA19" s="16">
        <f t="shared" si="52"/>
        <v>88</v>
      </c>
      <c r="BB19" s="18" t="str">
        <f t="shared" si="18"/>
        <v>A</v>
      </c>
      <c r="BC19" s="18" t="str">
        <f t="shared" si="19"/>
        <v>3.6</v>
      </c>
      <c r="BD19" s="24">
        <f t="shared" si="72"/>
        <v>37</v>
      </c>
      <c r="BE19" s="21">
        <f t="shared" si="53"/>
        <v>37</v>
      </c>
      <c r="BF19" s="22" t="str">
        <f t="shared" si="54"/>
        <v>D+</v>
      </c>
      <c r="BG19" s="18" t="str">
        <f t="shared" si="20"/>
        <v>1.6</v>
      </c>
      <c r="BH19">
        <v>22</v>
      </c>
      <c r="BI19" s="23">
        <f t="shared" si="55"/>
        <v>29.333333333333332</v>
      </c>
      <c r="BJ19" s="18" t="str">
        <f t="shared" si="21"/>
        <v>D</v>
      </c>
      <c r="BK19" s="18" t="str">
        <f t="shared" si="22"/>
        <v>1.2</v>
      </c>
      <c r="BL19" s="16">
        <v>20</v>
      </c>
      <c r="BM19" s="19">
        <f t="shared" si="56"/>
        <v>80</v>
      </c>
      <c r="BN19" s="18" t="str">
        <f t="shared" si="23"/>
        <v>A</v>
      </c>
      <c r="BO19" s="18" t="str">
        <f t="shared" si="24"/>
        <v>3.6</v>
      </c>
      <c r="BP19" s="21">
        <f t="shared" si="73"/>
        <v>42</v>
      </c>
      <c r="BQ19" s="21">
        <f t="shared" si="57"/>
        <v>42</v>
      </c>
      <c r="BR19" s="22" t="str">
        <f t="shared" si="58"/>
        <v>C</v>
      </c>
      <c r="BS19" s="18" t="str">
        <f t="shared" si="25"/>
        <v>2.0</v>
      </c>
      <c r="BT19">
        <v>32</v>
      </c>
      <c r="BU19" s="23">
        <f t="shared" si="59"/>
        <v>32</v>
      </c>
      <c r="BV19" s="18" t="str">
        <f t="shared" si="26"/>
        <v>D+</v>
      </c>
      <c r="BW19" s="18" t="str">
        <f t="shared" si="27"/>
        <v>1.6</v>
      </c>
      <c r="BX19" s="16"/>
      <c r="BY19" s="19">
        <f t="shared" si="74"/>
        <v>0</v>
      </c>
      <c r="BZ19" s="20" t="str">
        <f t="shared" si="75"/>
        <v>-</v>
      </c>
      <c r="CA19" s="20" t="str">
        <f t="shared" si="76"/>
        <v>-</v>
      </c>
      <c r="CB19" s="25">
        <f t="shared" si="77"/>
        <v>32</v>
      </c>
      <c r="CC19" s="21">
        <f t="shared" si="60"/>
        <v>32</v>
      </c>
      <c r="CD19" s="22" t="str">
        <f t="shared" si="61"/>
        <v>D+</v>
      </c>
      <c r="CE19" s="18" t="str">
        <f t="shared" si="30"/>
        <v>1.6</v>
      </c>
      <c r="CF19">
        <v>39</v>
      </c>
      <c r="CG19" s="23">
        <f t="shared" si="62"/>
        <v>52</v>
      </c>
      <c r="CH19" s="18" t="str">
        <f t="shared" si="31"/>
        <v>C+</v>
      </c>
      <c r="CI19" s="18" t="str">
        <f t="shared" si="32"/>
        <v>2.4</v>
      </c>
      <c r="CJ19" s="16">
        <v>22</v>
      </c>
      <c r="CK19" s="19">
        <f t="shared" si="63"/>
        <v>88</v>
      </c>
      <c r="CL19" s="18" t="str">
        <f t="shared" si="33"/>
        <v>A</v>
      </c>
      <c r="CM19" s="18" t="str">
        <f t="shared" si="34"/>
        <v>3.6</v>
      </c>
      <c r="CN19" s="21">
        <f t="shared" si="78"/>
        <v>61</v>
      </c>
      <c r="CO19" s="21">
        <f t="shared" si="64"/>
        <v>61</v>
      </c>
      <c r="CP19" s="22" t="str">
        <f t="shared" si="65"/>
        <v>B</v>
      </c>
      <c r="CQ19" s="18" t="str">
        <f t="shared" si="35"/>
        <v>2.8</v>
      </c>
      <c r="CR19" s="26">
        <f t="shared" si="66"/>
        <v>297</v>
      </c>
      <c r="CS19" s="26">
        <f t="shared" si="67"/>
        <v>37.125</v>
      </c>
      <c r="CT19" s="27" t="str">
        <f t="shared" si="36"/>
        <v>D+</v>
      </c>
      <c r="CU19" s="28">
        <f t="shared" si="68"/>
        <v>1.75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752001012</v>
      </c>
      <c r="C20" s="68" t="s">
        <v>63</v>
      </c>
      <c r="D20" s="30" t="s">
        <v>109</v>
      </c>
      <c r="E20" s="30" t="s">
        <v>125</v>
      </c>
      <c r="F20" s="31"/>
      <c r="G20" s="30"/>
      <c r="H20"/>
      <c r="I20" s="17">
        <f t="shared" si="37"/>
        <v>0</v>
      </c>
      <c r="J20" s="18" t="str">
        <f t="shared" si="0"/>
        <v>-</v>
      </c>
      <c r="K20" s="18" t="str">
        <f t="shared" si="1"/>
        <v>-</v>
      </c>
      <c r="L20" s="16">
        <v>23</v>
      </c>
      <c r="M20" s="16">
        <f t="shared" si="38"/>
        <v>92</v>
      </c>
      <c r="N20" s="18" t="str">
        <f t="shared" si="2"/>
        <v>A+</v>
      </c>
      <c r="O20" s="18" t="str">
        <f t="shared" si="3"/>
        <v>4.0</v>
      </c>
      <c r="P20" s="21">
        <f t="shared" si="69"/>
        <v>23</v>
      </c>
      <c r="Q20" s="21">
        <f t="shared" si="39"/>
        <v>23</v>
      </c>
      <c r="R20" s="22" t="str">
        <f t="shared" si="40"/>
        <v>D</v>
      </c>
      <c r="S20" s="18" t="str">
        <f t="shared" si="4"/>
        <v>1.2</v>
      </c>
      <c r="T20"/>
      <c r="U20" s="23">
        <f t="shared" si="41"/>
        <v>0</v>
      </c>
      <c r="V20" s="18" t="str">
        <f t="shared" si="5"/>
        <v>-</v>
      </c>
      <c r="W20" s="18" t="str">
        <f t="shared" si="6"/>
        <v>-</v>
      </c>
      <c r="X20" s="16">
        <v>23</v>
      </c>
      <c r="Y20" s="16">
        <f t="shared" si="42"/>
        <v>92</v>
      </c>
      <c r="Z20" s="18" t="str">
        <f t="shared" si="7"/>
        <v>A+</v>
      </c>
      <c r="AA20" s="18" t="str">
        <f t="shared" si="8"/>
        <v>4.0</v>
      </c>
      <c r="AB20" s="21">
        <f t="shared" si="70"/>
        <v>23</v>
      </c>
      <c r="AC20" s="21">
        <f t="shared" si="43"/>
        <v>23</v>
      </c>
      <c r="AD20" s="22" t="str">
        <f t="shared" si="44"/>
        <v>D</v>
      </c>
      <c r="AE20" s="18" t="str">
        <f t="shared" si="9"/>
        <v>1.2</v>
      </c>
      <c r="AF20">
        <v>20</v>
      </c>
      <c r="AG20" s="16">
        <f t="shared" si="45"/>
        <v>20</v>
      </c>
      <c r="AH20" s="22" t="str">
        <f t="shared" si="46"/>
        <v>D</v>
      </c>
      <c r="AI20" s="18" t="str">
        <f t="shared" si="10"/>
        <v>1.2</v>
      </c>
      <c r="AJ20">
        <v>16</v>
      </c>
      <c r="AK20" s="23">
        <f t="shared" si="47"/>
        <v>21.333333333333336</v>
      </c>
      <c r="AL20" s="18" t="str">
        <f t="shared" si="11"/>
        <v>D</v>
      </c>
      <c r="AM20" s="18" t="str">
        <f t="shared" si="12"/>
        <v>1.2</v>
      </c>
      <c r="AN20" s="16">
        <v>22</v>
      </c>
      <c r="AO20" s="16">
        <f t="shared" si="48"/>
        <v>88</v>
      </c>
      <c r="AP20" s="18" t="str">
        <f t="shared" si="13"/>
        <v>A</v>
      </c>
      <c r="AQ20" s="18" t="str">
        <f t="shared" si="14"/>
        <v>3.6</v>
      </c>
      <c r="AR20" s="21">
        <f t="shared" si="71"/>
        <v>38</v>
      </c>
      <c r="AS20" s="21">
        <f t="shared" si="49"/>
        <v>38</v>
      </c>
      <c r="AT20" s="22" t="str">
        <f t="shared" si="50"/>
        <v>D+</v>
      </c>
      <c r="AU20" s="18" t="str">
        <f t="shared" si="15"/>
        <v>1.6</v>
      </c>
      <c r="AV20">
        <v>19</v>
      </c>
      <c r="AW20" s="23">
        <f t="shared" si="51"/>
        <v>25.333333333333336</v>
      </c>
      <c r="AX20" s="18" t="str">
        <f t="shared" si="16"/>
        <v>D</v>
      </c>
      <c r="AY20" s="18" t="str">
        <f t="shared" si="17"/>
        <v>1.2</v>
      </c>
      <c r="AZ20" s="16">
        <v>23</v>
      </c>
      <c r="BA20" s="16">
        <f t="shared" si="52"/>
        <v>92</v>
      </c>
      <c r="BB20" s="18" t="str">
        <f t="shared" si="18"/>
        <v>A+</v>
      </c>
      <c r="BC20" s="18" t="str">
        <f t="shared" si="19"/>
        <v>4.0</v>
      </c>
      <c r="BD20" s="24">
        <f t="shared" si="72"/>
        <v>42</v>
      </c>
      <c r="BE20" s="21">
        <f t="shared" si="53"/>
        <v>42</v>
      </c>
      <c r="BF20" s="22" t="str">
        <f t="shared" si="54"/>
        <v>C</v>
      </c>
      <c r="BG20" s="18" t="str">
        <f t="shared" si="20"/>
        <v>2.0</v>
      </c>
      <c r="BH20">
        <v>35</v>
      </c>
      <c r="BI20" s="23">
        <f t="shared" si="55"/>
        <v>46.666666666666664</v>
      </c>
      <c r="BJ20" s="18" t="str">
        <f t="shared" si="21"/>
        <v>C</v>
      </c>
      <c r="BK20" s="18" t="str">
        <f t="shared" si="22"/>
        <v>2.0</v>
      </c>
      <c r="BL20" s="16">
        <v>23</v>
      </c>
      <c r="BM20" s="19">
        <f t="shared" si="56"/>
        <v>92</v>
      </c>
      <c r="BN20" s="18" t="str">
        <f t="shared" si="23"/>
        <v>A+</v>
      </c>
      <c r="BO20" s="18" t="str">
        <f t="shared" si="24"/>
        <v>4.0</v>
      </c>
      <c r="BP20" s="21">
        <f t="shared" si="73"/>
        <v>58</v>
      </c>
      <c r="BQ20" s="21">
        <f t="shared" si="57"/>
        <v>57.999999999999993</v>
      </c>
      <c r="BR20" s="22" t="str">
        <f t="shared" si="58"/>
        <v>C+</v>
      </c>
      <c r="BS20" s="18" t="str">
        <f t="shared" si="25"/>
        <v>2.4</v>
      </c>
      <c r="BT20">
        <v>47</v>
      </c>
      <c r="BU20" s="23">
        <f t="shared" si="59"/>
        <v>47</v>
      </c>
      <c r="BV20" s="18" t="str">
        <f t="shared" si="26"/>
        <v>C</v>
      </c>
      <c r="BW20" s="18" t="str">
        <f t="shared" si="27"/>
        <v>2.0</v>
      </c>
      <c r="BX20" s="16"/>
      <c r="BY20" s="19">
        <f t="shared" si="74"/>
        <v>0</v>
      </c>
      <c r="BZ20" s="20" t="str">
        <f t="shared" si="75"/>
        <v>-</v>
      </c>
      <c r="CA20" s="20" t="str">
        <f t="shared" si="76"/>
        <v>-</v>
      </c>
      <c r="CB20" s="25">
        <f t="shared" si="77"/>
        <v>47</v>
      </c>
      <c r="CC20" s="21">
        <f t="shared" si="60"/>
        <v>47</v>
      </c>
      <c r="CD20" s="22" t="str">
        <f t="shared" si="61"/>
        <v>C</v>
      </c>
      <c r="CE20" s="18" t="str">
        <f t="shared" si="30"/>
        <v>2.0</v>
      </c>
      <c r="CF20">
        <v>34</v>
      </c>
      <c r="CG20" s="23">
        <f t="shared" si="62"/>
        <v>45.333333333333329</v>
      </c>
      <c r="CH20" s="18" t="str">
        <f t="shared" si="31"/>
        <v>C</v>
      </c>
      <c r="CI20" s="18" t="str">
        <f t="shared" si="32"/>
        <v>2.0</v>
      </c>
      <c r="CJ20" s="16">
        <v>23</v>
      </c>
      <c r="CK20" s="19">
        <f t="shared" si="63"/>
        <v>92</v>
      </c>
      <c r="CL20" s="18" t="str">
        <f t="shared" si="33"/>
        <v>A+</v>
      </c>
      <c r="CM20" s="18" t="str">
        <f t="shared" si="34"/>
        <v>4.0</v>
      </c>
      <c r="CN20" s="21">
        <f t="shared" si="78"/>
        <v>57</v>
      </c>
      <c r="CO20" s="21">
        <f t="shared" si="64"/>
        <v>56.999999999999993</v>
      </c>
      <c r="CP20" s="22" t="str">
        <f t="shared" si="65"/>
        <v>C+</v>
      </c>
      <c r="CQ20" s="18" t="str">
        <f t="shared" si="35"/>
        <v>2.4</v>
      </c>
      <c r="CR20" s="26">
        <f t="shared" si="66"/>
        <v>308</v>
      </c>
      <c r="CS20" s="26">
        <f t="shared" si="67"/>
        <v>38.5</v>
      </c>
      <c r="CT20" s="27" t="str">
        <f t="shared" si="36"/>
        <v>D+</v>
      </c>
      <c r="CU20" s="28">
        <f t="shared" si="68"/>
        <v>1.75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752001013</v>
      </c>
      <c r="C21" s="68" t="s">
        <v>64</v>
      </c>
      <c r="D21" s="30" t="s">
        <v>108</v>
      </c>
      <c r="E21" s="30" t="s">
        <v>126</v>
      </c>
      <c r="F21" s="31"/>
      <c r="G21" s="30"/>
      <c r="H21">
        <v>38</v>
      </c>
      <c r="I21" s="17">
        <f t="shared" si="37"/>
        <v>50.666666666666671</v>
      </c>
      <c r="J21" s="18" t="str">
        <f t="shared" si="0"/>
        <v>C+</v>
      </c>
      <c r="K21" s="18" t="str">
        <f t="shared" si="1"/>
        <v>2.4</v>
      </c>
      <c r="L21" s="16">
        <v>22</v>
      </c>
      <c r="M21" s="16">
        <f t="shared" si="38"/>
        <v>88</v>
      </c>
      <c r="N21" s="18" t="str">
        <f t="shared" si="2"/>
        <v>A</v>
      </c>
      <c r="O21" s="18" t="str">
        <f t="shared" si="3"/>
        <v>3.6</v>
      </c>
      <c r="P21" s="21">
        <f t="shared" si="69"/>
        <v>60</v>
      </c>
      <c r="Q21" s="21">
        <f t="shared" si="39"/>
        <v>60</v>
      </c>
      <c r="R21" s="22" t="str">
        <f t="shared" si="40"/>
        <v>B</v>
      </c>
      <c r="S21" s="18" t="str">
        <f t="shared" si="4"/>
        <v>2.8</v>
      </c>
      <c r="T21">
        <v>30</v>
      </c>
      <c r="U21" s="23">
        <f t="shared" si="41"/>
        <v>40</v>
      </c>
      <c r="V21" s="18" t="str">
        <f t="shared" si="5"/>
        <v>C</v>
      </c>
      <c r="W21" s="18" t="str">
        <f t="shared" si="6"/>
        <v>2.0</v>
      </c>
      <c r="X21" s="16">
        <v>23</v>
      </c>
      <c r="Y21" s="16">
        <f t="shared" si="42"/>
        <v>92</v>
      </c>
      <c r="Z21" s="18" t="str">
        <f t="shared" si="7"/>
        <v>A+</v>
      </c>
      <c r="AA21" s="18" t="str">
        <f t="shared" si="8"/>
        <v>4.0</v>
      </c>
      <c r="AB21" s="21">
        <f t="shared" si="70"/>
        <v>53</v>
      </c>
      <c r="AC21" s="21">
        <f t="shared" si="43"/>
        <v>53</v>
      </c>
      <c r="AD21" s="22" t="str">
        <f t="shared" si="44"/>
        <v>C+</v>
      </c>
      <c r="AE21" s="18" t="str">
        <f t="shared" si="9"/>
        <v>2.4</v>
      </c>
      <c r="AF21">
        <v>22</v>
      </c>
      <c r="AG21" s="16">
        <f t="shared" si="45"/>
        <v>22</v>
      </c>
      <c r="AH21" s="22" t="str">
        <f t="shared" si="46"/>
        <v>D</v>
      </c>
      <c r="AI21" s="18" t="str">
        <f t="shared" si="10"/>
        <v>1.2</v>
      </c>
      <c r="AJ21">
        <v>13</v>
      </c>
      <c r="AK21" s="23">
        <f t="shared" si="47"/>
        <v>17.333333333333336</v>
      </c>
      <c r="AL21" s="18" t="str">
        <f t="shared" si="11"/>
        <v>E</v>
      </c>
      <c r="AM21" s="18" t="str">
        <f t="shared" si="12"/>
        <v>0.8</v>
      </c>
      <c r="AN21" s="16">
        <v>22</v>
      </c>
      <c r="AO21" s="16">
        <f t="shared" si="48"/>
        <v>88</v>
      </c>
      <c r="AP21" s="18" t="str">
        <f t="shared" si="13"/>
        <v>A</v>
      </c>
      <c r="AQ21" s="18" t="str">
        <f t="shared" si="14"/>
        <v>3.6</v>
      </c>
      <c r="AR21" s="21">
        <f t="shared" si="71"/>
        <v>35</v>
      </c>
      <c r="AS21" s="21">
        <f t="shared" si="49"/>
        <v>35</v>
      </c>
      <c r="AT21" s="22" t="str">
        <f t="shared" si="50"/>
        <v>D+</v>
      </c>
      <c r="AU21" s="18" t="str">
        <f t="shared" si="15"/>
        <v>1.6</v>
      </c>
      <c r="AV21">
        <v>17</v>
      </c>
      <c r="AW21" s="23">
        <f t="shared" si="51"/>
        <v>22.666666666666664</v>
      </c>
      <c r="AX21" s="18" t="str">
        <f t="shared" si="16"/>
        <v>D</v>
      </c>
      <c r="AY21" s="18" t="str">
        <f t="shared" si="17"/>
        <v>1.2</v>
      </c>
      <c r="AZ21" s="16">
        <v>22</v>
      </c>
      <c r="BA21" s="16">
        <f t="shared" si="52"/>
        <v>88</v>
      </c>
      <c r="BB21" s="18" t="str">
        <f t="shared" si="18"/>
        <v>A</v>
      </c>
      <c r="BC21" s="18" t="str">
        <f t="shared" si="19"/>
        <v>3.6</v>
      </c>
      <c r="BD21" s="24">
        <f t="shared" si="72"/>
        <v>39</v>
      </c>
      <c r="BE21" s="21">
        <f t="shared" si="53"/>
        <v>39</v>
      </c>
      <c r="BF21" s="22" t="str">
        <f t="shared" si="54"/>
        <v>D+</v>
      </c>
      <c r="BG21" s="18" t="str">
        <f t="shared" si="20"/>
        <v>1.6</v>
      </c>
      <c r="BH21">
        <v>27</v>
      </c>
      <c r="BI21" s="23">
        <f t="shared" si="55"/>
        <v>36</v>
      </c>
      <c r="BJ21" s="18" t="str">
        <f t="shared" si="21"/>
        <v>D+</v>
      </c>
      <c r="BK21" s="18" t="str">
        <f t="shared" si="22"/>
        <v>1.6</v>
      </c>
      <c r="BL21" s="16">
        <v>22</v>
      </c>
      <c r="BM21" s="19">
        <f t="shared" si="56"/>
        <v>88</v>
      </c>
      <c r="BN21" s="18" t="str">
        <f t="shared" si="23"/>
        <v>A</v>
      </c>
      <c r="BO21" s="18" t="str">
        <f t="shared" si="24"/>
        <v>3.6</v>
      </c>
      <c r="BP21" s="21">
        <f t="shared" si="73"/>
        <v>49</v>
      </c>
      <c r="BQ21" s="21">
        <f t="shared" si="57"/>
        <v>49</v>
      </c>
      <c r="BR21" s="22" t="str">
        <f t="shared" si="58"/>
        <v>C</v>
      </c>
      <c r="BS21" s="18" t="str">
        <f t="shared" si="25"/>
        <v>2.0</v>
      </c>
      <c r="BT21">
        <v>24</v>
      </c>
      <c r="BU21" s="23">
        <f t="shared" si="59"/>
        <v>24</v>
      </c>
      <c r="BV21" s="18" t="str">
        <f t="shared" si="26"/>
        <v>D</v>
      </c>
      <c r="BW21" s="18" t="str">
        <f t="shared" si="27"/>
        <v>1.2</v>
      </c>
      <c r="BX21" s="16"/>
      <c r="BY21" s="19">
        <f t="shared" si="74"/>
        <v>0</v>
      </c>
      <c r="BZ21" s="20" t="str">
        <f t="shared" si="75"/>
        <v>-</v>
      </c>
      <c r="CA21" s="20" t="str">
        <f t="shared" si="76"/>
        <v>-</v>
      </c>
      <c r="CB21" s="25">
        <f t="shared" si="77"/>
        <v>24</v>
      </c>
      <c r="CC21" s="21">
        <f t="shared" si="60"/>
        <v>24</v>
      </c>
      <c r="CD21" s="22" t="str">
        <f t="shared" si="61"/>
        <v>D</v>
      </c>
      <c r="CE21" s="18" t="str">
        <f t="shared" si="30"/>
        <v>1.2</v>
      </c>
      <c r="CF21">
        <v>26</v>
      </c>
      <c r="CG21" s="23">
        <f t="shared" si="62"/>
        <v>34.666666666666671</v>
      </c>
      <c r="CH21" s="18" t="str">
        <f t="shared" si="31"/>
        <v>D+</v>
      </c>
      <c r="CI21" s="18" t="str">
        <f t="shared" si="32"/>
        <v>1.6</v>
      </c>
      <c r="CJ21" s="16">
        <v>22</v>
      </c>
      <c r="CK21" s="19">
        <f t="shared" si="63"/>
        <v>88</v>
      </c>
      <c r="CL21" s="18" t="str">
        <f t="shared" si="33"/>
        <v>A</v>
      </c>
      <c r="CM21" s="18" t="str">
        <f t="shared" si="34"/>
        <v>3.6</v>
      </c>
      <c r="CN21" s="21">
        <f t="shared" si="78"/>
        <v>48</v>
      </c>
      <c r="CO21" s="21">
        <f t="shared" si="64"/>
        <v>48</v>
      </c>
      <c r="CP21" s="22" t="str">
        <f t="shared" si="65"/>
        <v>C</v>
      </c>
      <c r="CQ21" s="18" t="str">
        <f t="shared" si="35"/>
        <v>2.0</v>
      </c>
      <c r="CR21" s="26">
        <f t="shared" si="66"/>
        <v>330</v>
      </c>
      <c r="CS21" s="26">
        <f t="shared" si="67"/>
        <v>41.25</v>
      </c>
      <c r="CT21" s="27" t="str">
        <f t="shared" si="36"/>
        <v>C</v>
      </c>
      <c r="CU21" s="28">
        <f t="shared" si="68"/>
        <v>1.8499999999999999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752001014</v>
      </c>
      <c r="C22" s="68" t="s">
        <v>65</v>
      </c>
      <c r="D22" s="30" t="s">
        <v>107</v>
      </c>
      <c r="E22" s="30" t="s">
        <v>142</v>
      </c>
      <c r="F22" s="31"/>
      <c r="G22" s="30"/>
      <c r="H22">
        <v>24</v>
      </c>
      <c r="I22" s="17">
        <f t="shared" si="37"/>
        <v>32</v>
      </c>
      <c r="J22" s="18" t="str">
        <f t="shared" si="0"/>
        <v>D+</v>
      </c>
      <c r="K22" s="18" t="str">
        <f t="shared" si="1"/>
        <v>1.6</v>
      </c>
      <c r="L22" s="16">
        <v>22</v>
      </c>
      <c r="M22" s="16">
        <f t="shared" si="38"/>
        <v>88</v>
      </c>
      <c r="N22" s="18" t="str">
        <f t="shared" si="2"/>
        <v>A</v>
      </c>
      <c r="O22" s="18" t="str">
        <f t="shared" si="3"/>
        <v>3.6</v>
      </c>
      <c r="P22" s="21">
        <f t="shared" si="69"/>
        <v>46</v>
      </c>
      <c r="Q22" s="21">
        <f t="shared" si="39"/>
        <v>46</v>
      </c>
      <c r="R22" s="22" t="str">
        <f t="shared" si="40"/>
        <v>C</v>
      </c>
      <c r="S22" s="18" t="str">
        <f t="shared" si="4"/>
        <v>2.0</v>
      </c>
      <c r="T22">
        <v>19</v>
      </c>
      <c r="U22" s="23">
        <f t="shared" si="41"/>
        <v>25.333333333333336</v>
      </c>
      <c r="V22" s="18" t="str">
        <f t="shared" si="5"/>
        <v>D</v>
      </c>
      <c r="W22" s="18" t="str">
        <f t="shared" si="6"/>
        <v>1.2</v>
      </c>
      <c r="X22" s="16">
        <v>22</v>
      </c>
      <c r="Y22" s="16">
        <f t="shared" si="42"/>
        <v>88</v>
      </c>
      <c r="Z22" s="18" t="str">
        <f t="shared" si="7"/>
        <v>A</v>
      </c>
      <c r="AA22" s="18" t="str">
        <f t="shared" si="8"/>
        <v>3.6</v>
      </c>
      <c r="AB22" s="21">
        <f t="shared" si="70"/>
        <v>41</v>
      </c>
      <c r="AC22" s="21">
        <f t="shared" si="43"/>
        <v>41</v>
      </c>
      <c r="AD22" s="22" t="str">
        <f t="shared" si="44"/>
        <v>C</v>
      </c>
      <c r="AE22" s="18" t="str">
        <f t="shared" si="9"/>
        <v>2.0</v>
      </c>
      <c r="AF22">
        <v>11</v>
      </c>
      <c r="AG22" s="16">
        <f t="shared" si="45"/>
        <v>11</v>
      </c>
      <c r="AH22" s="22" t="str">
        <f t="shared" si="46"/>
        <v>E</v>
      </c>
      <c r="AI22" s="18" t="str">
        <f t="shared" si="10"/>
        <v>0.8</v>
      </c>
      <c r="AJ22">
        <v>54</v>
      </c>
      <c r="AK22" s="23">
        <f t="shared" si="47"/>
        <v>72</v>
      </c>
      <c r="AL22" s="18" t="str">
        <f t="shared" si="11"/>
        <v>B+</v>
      </c>
      <c r="AM22" s="18" t="str">
        <f t="shared" si="12"/>
        <v>3.2</v>
      </c>
      <c r="AN22" s="16">
        <v>20</v>
      </c>
      <c r="AO22" s="16">
        <f t="shared" si="48"/>
        <v>80</v>
      </c>
      <c r="AP22" s="18" t="str">
        <f t="shared" si="13"/>
        <v>A</v>
      </c>
      <c r="AQ22" s="18" t="str">
        <f t="shared" si="14"/>
        <v>3.6</v>
      </c>
      <c r="AR22" s="21">
        <f t="shared" si="71"/>
        <v>74</v>
      </c>
      <c r="AS22" s="21">
        <f t="shared" si="49"/>
        <v>74</v>
      </c>
      <c r="AT22" s="22" t="str">
        <f t="shared" si="50"/>
        <v>B+</v>
      </c>
      <c r="AU22" s="18" t="str">
        <f t="shared" si="15"/>
        <v>3.2</v>
      </c>
      <c r="AV22">
        <v>21</v>
      </c>
      <c r="AW22" s="23">
        <f t="shared" si="51"/>
        <v>28.000000000000004</v>
      </c>
      <c r="AX22" s="18" t="str">
        <f t="shared" si="16"/>
        <v>D</v>
      </c>
      <c r="AY22" s="18" t="str">
        <f t="shared" si="17"/>
        <v>1.2</v>
      </c>
      <c r="AZ22" s="16">
        <v>22</v>
      </c>
      <c r="BA22" s="16">
        <f t="shared" si="52"/>
        <v>88</v>
      </c>
      <c r="BB22" s="18" t="str">
        <f t="shared" si="18"/>
        <v>A</v>
      </c>
      <c r="BC22" s="18" t="str">
        <f t="shared" si="19"/>
        <v>3.6</v>
      </c>
      <c r="BD22" s="24">
        <f t="shared" si="72"/>
        <v>43</v>
      </c>
      <c r="BE22" s="21">
        <f t="shared" si="53"/>
        <v>43</v>
      </c>
      <c r="BF22" s="22" t="str">
        <f t="shared" si="54"/>
        <v>C</v>
      </c>
      <c r="BG22" s="18" t="str">
        <f t="shared" si="20"/>
        <v>2.0</v>
      </c>
      <c r="BH22">
        <v>34</v>
      </c>
      <c r="BI22" s="23">
        <f t="shared" si="55"/>
        <v>45.333333333333329</v>
      </c>
      <c r="BJ22" s="18" t="str">
        <f t="shared" si="21"/>
        <v>C</v>
      </c>
      <c r="BK22" s="18" t="str">
        <f t="shared" si="22"/>
        <v>2.0</v>
      </c>
      <c r="BL22" s="16">
        <v>20</v>
      </c>
      <c r="BM22" s="19">
        <f t="shared" si="56"/>
        <v>80</v>
      </c>
      <c r="BN22" s="18" t="str">
        <f t="shared" si="23"/>
        <v>A</v>
      </c>
      <c r="BO22" s="18" t="str">
        <f t="shared" si="24"/>
        <v>3.6</v>
      </c>
      <c r="BP22" s="21">
        <f t="shared" si="73"/>
        <v>54</v>
      </c>
      <c r="BQ22" s="21">
        <f t="shared" si="57"/>
        <v>54</v>
      </c>
      <c r="BR22" s="22" t="str">
        <f t="shared" si="58"/>
        <v>C+</v>
      </c>
      <c r="BS22" s="18" t="str">
        <f t="shared" si="25"/>
        <v>2.4</v>
      </c>
      <c r="BT22">
        <v>21</v>
      </c>
      <c r="BU22" s="23">
        <f t="shared" si="59"/>
        <v>21</v>
      </c>
      <c r="BV22" s="18" t="str">
        <f t="shared" si="26"/>
        <v>D</v>
      </c>
      <c r="BW22" s="18" t="str">
        <f t="shared" si="27"/>
        <v>1.2</v>
      </c>
      <c r="BX22" s="16"/>
      <c r="BY22" s="19">
        <f t="shared" si="74"/>
        <v>0</v>
      </c>
      <c r="BZ22" s="20" t="str">
        <f t="shared" si="75"/>
        <v>-</v>
      </c>
      <c r="CA22" s="20" t="str">
        <f t="shared" si="76"/>
        <v>-</v>
      </c>
      <c r="CB22" s="25">
        <f t="shared" si="77"/>
        <v>21</v>
      </c>
      <c r="CC22" s="21">
        <f t="shared" si="60"/>
        <v>21</v>
      </c>
      <c r="CD22" s="22" t="str">
        <f t="shared" si="61"/>
        <v>D</v>
      </c>
      <c r="CE22" s="18" t="str">
        <f t="shared" si="30"/>
        <v>1.2</v>
      </c>
      <c r="CF22">
        <v>24</v>
      </c>
      <c r="CG22" s="23">
        <f t="shared" si="62"/>
        <v>32</v>
      </c>
      <c r="CH22" s="18" t="str">
        <f t="shared" si="31"/>
        <v>D+</v>
      </c>
      <c r="CI22" s="18" t="str">
        <f t="shared" si="32"/>
        <v>1.6</v>
      </c>
      <c r="CJ22" s="16">
        <v>22</v>
      </c>
      <c r="CK22" s="19">
        <f t="shared" si="63"/>
        <v>88</v>
      </c>
      <c r="CL22" s="18" t="str">
        <f t="shared" si="33"/>
        <v>A</v>
      </c>
      <c r="CM22" s="18" t="str">
        <f t="shared" si="34"/>
        <v>3.6</v>
      </c>
      <c r="CN22" s="21">
        <f t="shared" si="78"/>
        <v>46</v>
      </c>
      <c r="CO22" s="21">
        <f t="shared" si="64"/>
        <v>46</v>
      </c>
      <c r="CP22" s="22" t="str">
        <f t="shared" si="65"/>
        <v>C</v>
      </c>
      <c r="CQ22" s="18" t="str">
        <f t="shared" si="35"/>
        <v>2.0</v>
      </c>
      <c r="CR22" s="26">
        <f t="shared" si="66"/>
        <v>336</v>
      </c>
      <c r="CS22" s="26">
        <f t="shared" si="67"/>
        <v>42</v>
      </c>
      <c r="CT22" s="27" t="str">
        <f t="shared" si="36"/>
        <v>C</v>
      </c>
      <c r="CU22" s="28">
        <f t="shared" si="68"/>
        <v>1.95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752001015</v>
      </c>
      <c r="C23" s="68" t="s">
        <v>66</v>
      </c>
      <c r="D23" s="30" t="s">
        <v>104</v>
      </c>
      <c r="E23" s="30" t="s">
        <v>127</v>
      </c>
      <c r="F23" s="31"/>
      <c r="G23" s="30"/>
      <c r="H23">
        <v>57</v>
      </c>
      <c r="I23" s="17">
        <f t="shared" si="37"/>
        <v>76</v>
      </c>
      <c r="J23" s="18" t="str">
        <f t="shared" si="0"/>
        <v>B+</v>
      </c>
      <c r="K23" s="18" t="str">
        <f t="shared" si="1"/>
        <v>3.2</v>
      </c>
      <c r="L23" s="16">
        <v>24</v>
      </c>
      <c r="M23" s="16">
        <f t="shared" si="38"/>
        <v>96</v>
      </c>
      <c r="N23" s="18" t="str">
        <f t="shared" si="2"/>
        <v>A+</v>
      </c>
      <c r="O23" s="18" t="str">
        <f t="shared" si="3"/>
        <v>4.0</v>
      </c>
      <c r="P23" s="21">
        <f t="shared" si="69"/>
        <v>81</v>
      </c>
      <c r="Q23" s="21">
        <f t="shared" si="39"/>
        <v>81</v>
      </c>
      <c r="R23" s="22" t="str">
        <f t="shared" si="40"/>
        <v>A</v>
      </c>
      <c r="S23" s="18" t="str">
        <f t="shared" si="4"/>
        <v>3.6</v>
      </c>
      <c r="T23">
        <v>50</v>
      </c>
      <c r="U23" s="23">
        <f t="shared" si="41"/>
        <v>66.666666666666657</v>
      </c>
      <c r="V23" s="18" t="str">
        <f t="shared" si="5"/>
        <v>B</v>
      </c>
      <c r="W23" s="18" t="str">
        <f t="shared" si="6"/>
        <v>2.8</v>
      </c>
      <c r="X23" s="16">
        <v>24</v>
      </c>
      <c r="Y23" s="16">
        <f t="shared" si="42"/>
        <v>96</v>
      </c>
      <c r="Z23" s="18" t="str">
        <f t="shared" si="7"/>
        <v>A+</v>
      </c>
      <c r="AA23" s="18" t="str">
        <f t="shared" si="8"/>
        <v>4.0</v>
      </c>
      <c r="AB23" s="21">
        <f t="shared" si="70"/>
        <v>74</v>
      </c>
      <c r="AC23" s="21">
        <f t="shared" si="43"/>
        <v>74</v>
      </c>
      <c r="AD23" s="22" t="str">
        <f t="shared" si="44"/>
        <v>B+</v>
      </c>
      <c r="AE23" s="18" t="str">
        <f t="shared" si="9"/>
        <v>3.2</v>
      </c>
      <c r="AF23">
        <v>80</v>
      </c>
      <c r="AG23" s="16">
        <f t="shared" si="45"/>
        <v>80</v>
      </c>
      <c r="AH23" s="22" t="str">
        <f t="shared" si="46"/>
        <v>A</v>
      </c>
      <c r="AI23" s="18" t="str">
        <f t="shared" si="10"/>
        <v>3.6</v>
      </c>
      <c r="AJ23">
        <v>44</v>
      </c>
      <c r="AK23" s="23">
        <f t="shared" si="47"/>
        <v>58.666666666666664</v>
      </c>
      <c r="AL23" s="18" t="str">
        <f t="shared" si="11"/>
        <v>C+</v>
      </c>
      <c r="AM23" s="18" t="str">
        <f t="shared" si="12"/>
        <v>2.4</v>
      </c>
      <c r="AN23" s="16">
        <v>24</v>
      </c>
      <c r="AO23" s="16">
        <f t="shared" si="48"/>
        <v>96</v>
      </c>
      <c r="AP23" s="18" t="str">
        <f t="shared" si="13"/>
        <v>A+</v>
      </c>
      <c r="AQ23" s="18" t="str">
        <f t="shared" si="14"/>
        <v>4.0</v>
      </c>
      <c r="AR23" s="21">
        <f t="shared" si="71"/>
        <v>68</v>
      </c>
      <c r="AS23" s="21">
        <f t="shared" si="49"/>
        <v>68</v>
      </c>
      <c r="AT23" s="22" t="str">
        <f t="shared" si="50"/>
        <v>B</v>
      </c>
      <c r="AU23" s="18" t="str">
        <f t="shared" si="15"/>
        <v>2.8</v>
      </c>
      <c r="AV23">
        <v>45</v>
      </c>
      <c r="AW23" s="23">
        <f t="shared" si="51"/>
        <v>60</v>
      </c>
      <c r="AX23" s="18" t="str">
        <f t="shared" si="16"/>
        <v>B</v>
      </c>
      <c r="AY23" s="18" t="str">
        <f t="shared" si="17"/>
        <v>2.8</v>
      </c>
      <c r="AZ23" s="16">
        <v>24</v>
      </c>
      <c r="BA23" s="16">
        <f t="shared" si="52"/>
        <v>96</v>
      </c>
      <c r="BB23" s="18" t="str">
        <f t="shared" si="18"/>
        <v>A+</v>
      </c>
      <c r="BC23" s="18" t="str">
        <f t="shared" si="19"/>
        <v>4.0</v>
      </c>
      <c r="BD23" s="24">
        <f t="shared" si="72"/>
        <v>69</v>
      </c>
      <c r="BE23" s="21">
        <f t="shared" si="53"/>
        <v>69</v>
      </c>
      <c r="BF23" s="22" t="str">
        <f t="shared" si="54"/>
        <v>B</v>
      </c>
      <c r="BG23" s="18" t="str">
        <f t="shared" si="20"/>
        <v>2.8</v>
      </c>
      <c r="BH23">
        <v>58</v>
      </c>
      <c r="BI23" s="23">
        <f t="shared" si="55"/>
        <v>77.333333333333329</v>
      </c>
      <c r="BJ23" s="18" t="str">
        <f t="shared" si="21"/>
        <v>B+</v>
      </c>
      <c r="BK23" s="18" t="str">
        <f t="shared" si="22"/>
        <v>3.2</v>
      </c>
      <c r="BL23" s="16">
        <v>24</v>
      </c>
      <c r="BM23" s="19">
        <f t="shared" si="56"/>
        <v>96</v>
      </c>
      <c r="BN23" s="18" t="str">
        <f t="shared" si="23"/>
        <v>A+</v>
      </c>
      <c r="BO23" s="18" t="str">
        <f t="shared" si="24"/>
        <v>4.0</v>
      </c>
      <c r="BP23" s="21">
        <f t="shared" si="73"/>
        <v>82</v>
      </c>
      <c r="BQ23" s="21">
        <f t="shared" si="57"/>
        <v>82</v>
      </c>
      <c r="BR23" s="22" t="str">
        <f t="shared" si="58"/>
        <v>A</v>
      </c>
      <c r="BS23" s="18" t="str">
        <f t="shared" si="25"/>
        <v>3.6</v>
      </c>
      <c r="BT23">
        <v>85</v>
      </c>
      <c r="BU23" s="23">
        <f t="shared" si="59"/>
        <v>85</v>
      </c>
      <c r="BV23" s="18" t="str">
        <f t="shared" si="26"/>
        <v>A</v>
      </c>
      <c r="BW23" s="18" t="str">
        <f t="shared" si="27"/>
        <v>3.6</v>
      </c>
      <c r="BX23" s="16"/>
      <c r="BY23" s="19">
        <f t="shared" si="74"/>
        <v>0</v>
      </c>
      <c r="BZ23" s="20" t="str">
        <f t="shared" si="75"/>
        <v>-</v>
      </c>
      <c r="CA23" s="20" t="str">
        <f t="shared" si="76"/>
        <v>-</v>
      </c>
      <c r="CB23" s="25">
        <f t="shared" si="77"/>
        <v>85</v>
      </c>
      <c r="CC23" s="21">
        <f t="shared" si="60"/>
        <v>85</v>
      </c>
      <c r="CD23" s="22" t="str">
        <f t="shared" si="61"/>
        <v>A</v>
      </c>
      <c r="CE23" s="18" t="str">
        <f t="shared" si="30"/>
        <v>3.6</v>
      </c>
      <c r="CF23">
        <v>54</v>
      </c>
      <c r="CG23" s="23">
        <f t="shared" si="62"/>
        <v>72</v>
      </c>
      <c r="CH23" s="18" t="str">
        <f t="shared" si="31"/>
        <v>B+</v>
      </c>
      <c r="CI23" s="18" t="str">
        <f t="shared" si="32"/>
        <v>3.2</v>
      </c>
      <c r="CJ23" s="16">
        <v>24</v>
      </c>
      <c r="CK23" s="19">
        <f t="shared" si="63"/>
        <v>96</v>
      </c>
      <c r="CL23" s="18" t="str">
        <f t="shared" si="33"/>
        <v>A+</v>
      </c>
      <c r="CM23" s="18" t="str">
        <f t="shared" si="34"/>
        <v>4.0</v>
      </c>
      <c r="CN23" s="21">
        <f t="shared" si="78"/>
        <v>78</v>
      </c>
      <c r="CO23" s="21">
        <f t="shared" si="64"/>
        <v>78</v>
      </c>
      <c r="CP23" s="22" t="str">
        <f t="shared" si="65"/>
        <v>B+</v>
      </c>
      <c r="CQ23" s="18" t="str">
        <f t="shared" si="35"/>
        <v>3.2</v>
      </c>
      <c r="CR23" s="26">
        <f t="shared" si="66"/>
        <v>617</v>
      </c>
      <c r="CS23" s="26">
        <f t="shared" si="67"/>
        <v>77.125</v>
      </c>
      <c r="CT23" s="27" t="str">
        <f t="shared" si="36"/>
        <v>B+</v>
      </c>
      <c r="CU23" s="28">
        <f t="shared" si="68"/>
        <v>3.3000000000000003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752001016</v>
      </c>
      <c r="C24" s="68" t="s">
        <v>67</v>
      </c>
      <c r="D24" s="30" t="s">
        <v>106</v>
      </c>
      <c r="E24" s="30" t="s">
        <v>128</v>
      </c>
      <c r="F24" s="31"/>
      <c r="G24" s="30"/>
      <c r="H24">
        <v>51</v>
      </c>
      <c r="I24" s="17">
        <f t="shared" si="37"/>
        <v>68</v>
      </c>
      <c r="J24" s="18" t="str">
        <f t="shared" si="0"/>
        <v>B</v>
      </c>
      <c r="K24" s="18" t="str">
        <f t="shared" si="1"/>
        <v>2.8</v>
      </c>
      <c r="L24" s="16">
        <v>24</v>
      </c>
      <c r="M24" s="16">
        <f t="shared" si="38"/>
        <v>96</v>
      </c>
      <c r="N24" s="18" t="str">
        <f t="shared" si="2"/>
        <v>A+</v>
      </c>
      <c r="O24" s="18" t="str">
        <f t="shared" si="3"/>
        <v>4.0</v>
      </c>
      <c r="P24" s="21">
        <f t="shared" si="69"/>
        <v>75</v>
      </c>
      <c r="Q24" s="21">
        <f t="shared" si="39"/>
        <v>75</v>
      </c>
      <c r="R24" s="22" t="str">
        <f t="shared" si="40"/>
        <v>B+</v>
      </c>
      <c r="S24" s="18" t="str">
        <f t="shared" si="4"/>
        <v>3.2</v>
      </c>
      <c r="T24">
        <v>42</v>
      </c>
      <c r="U24" s="23">
        <f t="shared" si="41"/>
        <v>56.000000000000007</v>
      </c>
      <c r="V24" s="18" t="str">
        <f t="shared" si="5"/>
        <v>C+</v>
      </c>
      <c r="W24" s="18" t="str">
        <f t="shared" si="6"/>
        <v>2.4</v>
      </c>
      <c r="X24" s="16">
        <v>24</v>
      </c>
      <c r="Y24" s="16">
        <f t="shared" si="42"/>
        <v>96</v>
      </c>
      <c r="Z24" s="18" t="str">
        <f t="shared" si="7"/>
        <v>A+</v>
      </c>
      <c r="AA24" s="18" t="str">
        <f t="shared" si="8"/>
        <v>4.0</v>
      </c>
      <c r="AB24" s="21">
        <f t="shared" si="70"/>
        <v>66</v>
      </c>
      <c r="AC24" s="21">
        <f t="shared" si="43"/>
        <v>66</v>
      </c>
      <c r="AD24" s="22" t="str">
        <f t="shared" si="44"/>
        <v>B</v>
      </c>
      <c r="AE24" s="18" t="str">
        <f t="shared" si="9"/>
        <v>2.8</v>
      </c>
      <c r="AF24">
        <v>67</v>
      </c>
      <c r="AG24" s="16">
        <f t="shared" si="45"/>
        <v>67</v>
      </c>
      <c r="AH24" s="22" t="str">
        <f t="shared" si="46"/>
        <v>B</v>
      </c>
      <c r="AI24" s="18" t="str">
        <f t="shared" si="10"/>
        <v>2.8</v>
      </c>
      <c r="AJ24">
        <v>59</v>
      </c>
      <c r="AK24" s="23">
        <f t="shared" si="47"/>
        <v>78.666666666666657</v>
      </c>
      <c r="AL24" s="18" t="str">
        <f t="shared" si="11"/>
        <v>B+</v>
      </c>
      <c r="AM24" s="18" t="str">
        <f t="shared" si="12"/>
        <v>3.2</v>
      </c>
      <c r="AN24" s="16">
        <v>24</v>
      </c>
      <c r="AO24" s="16">
        <f t="shared" si="48"/>
        <v>96</v>
      </c>
      <c r="AP24" s="18" t="str">
        <f t="shared" si="13"/>
        <v>A+</v>
      </c>
      <c r="AQ24" s="18" t="str">
        <f t="shared" si="14"/>
        <v>4.0</v>
      </c>
      <c r="AR24" s="21">
        <f t="shared" si="71"/>
        <v>83</v>
      </c>
      <c r="AS24" s="21">
        <f t="shared" si="49"/>
        <v>83</v>
      </c>
      <c r="AT24" s="22" t="str">
        <f t="shared" si="50"/>
        <v>A</v>
      </c>
      <c r="AU24" s="18" t="str">
        <f t="shared" si="15"/>
        <v>3.6</v>
      </c>
      <c r="AV24">
        <v>49</v>
      </c>
      <c r="AW24" s="23">
        <f t="shared" si="51"/>
        <v>65.333333333333329</v>
      </c>
      <c r="AX24" s="18" t="str">
        <f t="shared" si="16"/>
        <v>B</v>
      </c>
      <c r="AY24" s="18" t="str">
        <f t="shared" si="17"/>
        <v>2.8</v>
      </c>
      <c r="AZ24" s="16">
        <v>24</v>
      </c>
      <c r="BA24" s="16">
        <f t="shared" si="52"/>
        <v>96</v>
      </c>
      <c r="BB24" s="18" t="str">
        <f t="shared" si="18"/>
        <v>A+</v>
      </c>
      <c r="BC24" s="18" t="str">
        <f t="shared" si="19"/>
        <v>4.0</v>
      </c>
      <c r="BD24" s="24">
        <f t="shared" si="72"/>
        <v>73</v>
      </c>
      <c r="BE24" s="21">
        <f t="shared" si="53"/>
        <v>73</v>
      </c>
      <c r="BF24" s="22" t="str">
        <f t="shared" si="54"/>
        <v>B+</v>
      </c>
      <c r="BG24" s="18" t="str">
        <f t="shared" si="20"/>
        <v>3.2</v>
      </c>
      <c r="BH24">
        <v>58</v>
      </c>
      <c r="BI24" s="23">
        <f t="shared" si="55"/>
        <v>77.333333333333329</v>
      </c>
      <c r="BJ24" s="18" t="str">
        <f t="shared" si="21"/>
        <v>B+</v>
      </c>
      <c r="BK24" s="18" t="str">
        <f t="shared" si="22"/>
        <v>3.2</v>
      </c>
      <c r="BL24" s="16">
        <v>24</v>
      </c>
      <c r="BM24" s="19">
        <f t="shared" si="56"/>
        <v>96</v>
      </c>
      <c r="BN24" s="18" t="str">
        <f t="shared" si="23"/>
        <v>A+</v>
      </c>
      <c r="BO24" s="18" t="str">
        <f t="shared" si="24"/>
        <v>4.0</v>
      </c>
      <c r="BP24" s="21">
        <f t="shared" si="73"/>
        <v>82</v>
      </c>
      <c r="BQ24" s="21">
        <f t="shared" si="57"/>
        <v>82</v>
      </c>
      <c r="BR24" s="22" t="str">
        <f t="shared" si="58"/>
        <v>A</v>
      </c>
      <c r="BS24" s="18" t="str">
        <f t="shared" si="25"/>
        <v>3.6</v>
      </c>
      <c r="BT24">
        <v>79</v>
      </c>
      <c r="BU24" s="23">
        <f t="shared" si="59"/>
        <v>79</v>
      </c>
      <c r="BV24" s="18" t="str">
        <f t="shared" si="26"/>
        <v>B+</v>
      </c>
      <c r="BW24" s="18" t="str">
        <f t="shared" si="27"/>
        <v>3.2</v>
      </c>
      <c r="BX24" s="16"/>
      <c r="BY24" s="19">
        <f t="shared" si="74"/>
        <v>0</v>
      </c>
      <c r="BZ24" s="20" t="str">
        <f t="shared" si="75"/>
        <v>-</v>
      </c>
      <c r="CA24" s="20" t="str">
        <f t="shared" si="76"/>
        <v>-</v>
      </c>
      <c r="CB24" s="25">
        <f t="shared" si="77"/>
        <v>79</v>
      </c>
      <c r="CC24" s="21">
        <f t="shared" si="60"/>
        <v>79</v>
      </c>
      <c r="CD24" s="22" t="str">
        <f t="shared" si="61"/>
        <v>B+</v>
      </c>
      <c r="CE24" s="18" t="str">
        <f t="shared" si="30"/>
        <v>3.2</v>
      </c>
      <c r="CF24">
        <v>44</v>
      </c>
      <c r="CG24" s="23">
        <f t="shared" si="62"/>
        <v>58.666666666666664</v>
      </c>
      <c r="CH24" s="18" t="str">
        <f t="shared" si="31"/>
        <v>C+</v>
      </c>
      <c r="CI24" s="18" t="str">
        <f t="shared" si="32"/>
        <v>2.4</v>
      </c>
      <c r="CJ24" s="16">
        <v>24</v>
      </c>
      <c r="CK24" s="19">
        <f t="shared" si="63"/>
        <v>96</v>
      </c>
      <c r="CL24" s="18" t="str">
        <f t="shared" si="33"/>
        <v>A+</v>
      </c>
      <c r="CM24" s="18" t="str">
        <f t="shared" si="34"/>
        <v>4.0</v>
      </c>
      <c r="CN24" s="21">
        <f t="shared" si="78"/>
        <v>68</v>
      </c>
      <c r="CO24" s="21">
        <f t="shared" si="64"/>
        <v>68</v>
      </c>
      <c r="CP24" s="22" t="str">
        <f t="shared" si="65"/>
        <v>B</v>
      </c>
      <c r="CQ24" s="18" t="str">
        <f t="shared" si="35"/>
        <v>2.8</v>
      </c>
      <c r="CR24" s="26">
        <f t="shared" si="66"/>
        <v>593</v>
      </c>
      <c r="CS24" s="26">
        <f t="shared" si="67"/>
        <v>74.125</v>
      </c>
      <c r="CT24" s="27" t="str">
        <f t="shared" si="36"/>
        <v>B+</v>
      </c>
      <c r="CU24" s="28">
        <f t="shared" si="68"/>
        <v>3.1500000000000004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752001017</v>
      </c>
      <c r="C25" s="68" t="s">
        <v>68</v>
      </c>
      <c r="D25" s="30" t="s">
        <v>105</v>
      </c>
      <c r="E25" s="30" t="s">
        <v>129</v>
      </c>
      <c r="F25" s="31"/>
      <c r="G25" s="30"/>
      <c r="H25"/>
      <c r="I25" s="17">
        <f t="shared" si="37"/>
        <v>0</v>
      </c>
      <c r="J25" s="18" t="str">
        <f t="shared" si="0"/>
        <v>-</v>
      </c>
      <c r="K25" s="18" t="str">
        <f t="shared" si="1"/>
        <v>-</v>
      </c>
      <c r="L25" s="16">
        <v>23</v>
      </c>
      <c r="M25" s="16">
        <f t="shared" si="38"/>
        <v>92</v>
      </c>
      <c r="N25" s="18" t="str">
        <f t="shared" si="2"/>
        <v>A+</v>
      </c>
      <c r="O25" s="18" t="str">
        <f t="shared" si="3"/>
        <v>4.0</v>
      </c>
      <c r="P25" s="21">
        <f t="shared" si="69"/>
        <v>23</v>
      </c>
      <c r="Q25" s="21">
        <f t="shared" si="39"/>
        <v>23</v>
      </c>
      <c r="R25" s="22" t="str">
        <f t="shared" si="40"/>
        <v>D</v>
      </c>
      <c r="S25" s="18" t="str">
        <f t="shared" si="4"/>
        <v>1.2</v>
      </c>
      <c r="T25">
        <v>33</v>
      </c>
      <c r="U25" s="23">
        <f t="shared" si="41"/>
        <v>44</v>
      </c>
      <c r="V25" s="18" t="str">
        <f t="shared" si="5"/>
        <v>C</v>
      </c>
      <c r="W25" s="18" t="str">
        <f t="shared" si="6"/>
        <v>2.0</v>
      </c>
      <c r="X25" s="16">
        <v>23</v>
      </c>
      <c r="Y25" s="16">
        <f t="shared" si="42"/>
        <v>92</v>
      </c>
      <c r="Z25" s="18" t="str">
        <f t="shared" si="7"/>
        <v>A+</v>
      </c>
      <c r="AA25" s="18" t="str">
        <f t="shared" si="8"/>
        <v>4.0</v>
      </c>
      <c r="AB25" s="21">
        <f t="shared" si="70"/>
        <v>56</v>
      </c>
      <c r="AC25" s="21">
        <f t="shared" si="43"/>
        <v>56.000000000000007</v>
      </c>
      <c r="AD25" s="22" t="str">
        <f t="shared" si="44"/>
        <v>C+</v>
      </c>
      <c r="AE25" s="18" t="str">
        <f t="shared" si="9"/>
        <v>2.4</v>
      </c>
      <c r="AF25"/>
      <c r="AG25" s="16">
        <f t="shared" si="45"/>
        <v>0</v>
      </c>
      <c r="AH25" s="22" t="str">
        <f t="shared" si="46"/>
        <v>-</v>
      </c>
      <c r="AI25" s="18" t="str">
        <f t="shared" si="10"/>
        <v>-</v>
      </c>
      <c r="AJ25">
        <v>13</v>
      </c>
      <c r="AK25" s="23">
        <f t="shared" si="47"/>
        <v>17.333333333333336</v>
      </c>
      <c r="AL25" s="18" t="str">
        <f t="shared" si="11"/>
        <v>E</v>
      </c>
      <c r="AM25" s="18" t="str">
        <f t="shared" si="12"/>
        <v>0.8</v>
      </c>
      <c r="AN25" s="16">
        <v>22</v>
      </c>
      <c r="AO25" s="16">
        <f t="shared" si="48"/>
        <v>88</v>
      </c>
      <c r="AP25" s="18" t="str">
        <f t="shared" si="13"/>
        <v>A</v>
      </c>
      <c r="AQ25" s="18" t="str">
        <f t="shared" si="14"/>
        <v>3.6</v>
      </c>
      <c r="AR25" s="21">
        <f t="shared" si="71"/>
        <v>35</v>
      </c>
      <c r="AS25" s="21">
        <f t="shared" si="49"/>
        <v>35</v>
      </c>
      <c r="AT25" s="22" t="str">
        <f t="shared" si="50"/>
        <v>D+</v>
      </c>
      <c r="AU25" s="18" t="str">
        <f t="shared" si="15"/>
        <v>1.6</v>
      </c>
      <c r="AV25"/>
      <c r="AW25" s="23">
        <f t="shared" si="51"/>
        <v>0</v>
      </c>
      <c r="AX25" s="18" t="str">
        <f t="shared" si="16"/>
        <v>-</v>
      </c>
      <c r="AY25" s="18" t="str">
        <f t="shared" si="17"/>
        <v>-</v>
      </c>
      <c r="AZ25" s="16">
        <v>24</v>
      </c>
      <c r="BA25" s="16">
        <f t="shared" si="52"/>
        <v>96</v>
      </c>
      <c r="BB25" s="18" t="str">
        <f t="shared" si="18"/>
        <v>A+</v>
      </c>
      <c r="BC25" s="18" t="str">
        <f t="shared" si="19"/>
        <v>4.0</v>
      </c>
      <c r="BD25" s="24">
        <f t="shared" si="72"/>
        <v>24</v>
      </c>
      <c r="BE25" s="21">
        <f t="shared" si="53"/>
        <v>24</v>
      </c>
      <c r="BF25" s="22" t="str">
        <f t="shared" si="54"/>
        <v>D</v>
      </c>
      <c r="BG25" s="18" t="str">
        <f t="shared" si="20"/>
        <v>1.2</v>
      </c>
      <c r="BH25"/>
      <c r="BI25" s="23">
        <f t="shared" si="55"/>
        <v>0</v>
      </c>
      <c r="BJ25" s="18" t="str">
        <f t="shared" si="21"/>
        <v>-</v>
      </c>
      <c r="BK25" s="18" t="str">
        <f t="shared" si="22"/>
        <v>-</v>
      </c>
      <c r="BL25" s="16">
        <v>22</v>
      </c>
      <c r="BM25" s="19">
        <f t="shared" si="56"/>
        <v>88</v>
      </c>
      <c r="BN25" s="18" t="str">
        <f t="shared" si="23"/>
        <v>A</v>
      </c>
      <c r="BO25" s="18" t="str">
        <f t="shared" si="24"/>
        <v>3.6</v>
      </c>
      <c r="BP25" s="21">
        <f t="shared" si="73"/>
        <v>22</v>
      </c>
      <c r="BQ25" s="21">
        <f t="shared" si="57"/>
        <v>22</v>
      </c>
      <c r="BR25" s="22" t="str">
        <f t="shared" si="58"/>
        <v>D</v>
      </c>
      <c r="BS25" s="18" t="str">
        <f t="shared" si="25"/>
        <v>1.2</v>
      </c>
      <c r="BT25"/>
      <c r="BU25" s="23">
        <f t="shared" si="59"/>
        <v>0</v>
      </c>
      <c r="BV25" s="18" t="str">
        <f t="shared" si="26"/>
        <v>-</v>
      </c>
      <c r="BW25" s="18" t="str">
        <f t="shared" si="27"/>
        <v>-</v>
      </c>
      <c r="BX25" s="16"/>
      <c r="BY25" s="19">
        <f t="shared" si="74"/>
        <v>0</v>
      </c>
      <c r="BZ25" s="20" t="str">
        <f t="shared" si="75"/>
        <v>-</v>
      </c>
      <c r="CA25" s="20" t="str">
        <f t="shared" si="76"/>
        <v>-</v>
      </c>
      <c r="CB25" s="25">
        <f t="shared" si="77"/>
        <v>0</v>
      </c>
      <c r="CC25" s="21">
        <f t="shared" si="60"/>
        <v>0</v>
      </c>
      <c r="CD25" s="22" t="str">
        <f t="shared" si="61"/>
        <v>-</v>
      </c>
      <c r="CE25" s="18" t="str">
        <f t="shared" si="30"/>
        <v>-</v>
      </c>
      <c r="CF25"/>
      <c r="CG25" s="23">
        <f t="shared" si="62"/>
        <v>0</v>
      </c>
      <c r="CH25" s="18" t="str">
        <f t="shared" si="31"/>
        <v>-</v>
      </c>
      <c r="CI25" s="18" t="str">
        <f t="shared" si="32"/>
        <v>-</v>
      </c>
      <c r="CJ25" s="16">
        <v>24</v>
      </c>
      <c r="CK25" s="19">
        <f t="shared" si="63"/>
        <v>96</v>
      </c>
      <c r="CL25" s="18" t="str">
        <f t="shared" si="33"/>
        <v>A+</v>
      </c>
      <c r="CM25" s="18" t="str">
        <f t="shared" si="34"/>
        <v>4.0</v>
      </c>
      <c r="CN25" s="21">
        <f t="shared" si="78"/>
        <v>24</v>
      </c>
      <c r="CO25" s="21">
        <f t="shared" si="64"/>
        <v>24</v>
      </c>
      <c r="CP25" s="22" t="str">
        <f t="shared" si="65"/>
        <v>D</v>
      </c>
      <c r="CQ25" s="18" t="str">
        <f t="shared" si="35"/>
        <v>1.2</v>
      </c>
      <c r="CR25" s="26">
        <f t="shared" si="66"/>
        <v>184</v>
      </c>
      <c r="CS25" s="26">
        <f t="shared" si="67"/>
        <v>23</v>
      </c>
      <c r="CT25" s="27" t="str">
        <f t="shared" si="36"/>
        <v>D</v>
      </c>
      <c r="CU25" s="28"/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752001018</v>
      </c>
      <c r="C26" s="68" t="s">
        <v>69</v>
      </c>
      <c r="D26" s="30" t="s">
        <v>104</v>
      </c>
      <c r="E26" s="30" t="s">
        <v>127</v>
      </c>
      <c r="F26" s="31"/>
      <c r="G26" s="30"/>
      <c r="H26">
        <v>57</v>
      </c>
      <c r="I26" s="17">
        <f t="shared" si="37"/>
        <v>76</v>
      </c>
      <c r="J26" s="18" t="str">
        <f t="shared" si="0"/>
        <v>B+</v>
      </c>
      <c r="K26" s="18" t="str">
        <f t="shared" si="1"/>
        <v>3.2</v>
      </c>
      <c r="L26" s="16">
        <v>24</v>
      </c>
      <c r="M26" s="16">
        <f t="shared" si="38"/>
        <v>96</v>
      </c>
      <c r="N26" s="18" t="str">
        <f t="shared" si="2"/>
        <v>A+</v>
      </c>
      <c r="O26" s="18" t="str">
        <f t="shared" si="3"/>
        <v>4.0</v>
      </c>
      <c r="P26" s="21">
        <f t="shared" si="69"/>
        <v>81</v>
      </c>
      <c r="Q26" s="21">
        <f t="shared" si="39"/>
        <v>81</v>
      </c>
      <c r="R26" s="22" t="str">
        <f t="shared" si="40"/>
        <v>A</v>
      </c>
      <c r="S26" s="18" t="str">
        <f t="shared" si="4"/>
        <v>3.6</v>
      </c>
      <c r="T26">
        <v>50</v>
      </c>
      <c r="U26" s="23">
        <f t="shared" si="41"/>
        <v>66.666666666666657</v>
      </c>
      <c r="V26" s="18" t="str">
        <f t="shared" si="5"/>
        <v>B</v>
      </c>
      <c r="W26" s="18" t="str">
        <f t="shared" si="6"/>
        <v>2.8</v>
      </c>
      <c r="X26" s="16">
        <v>24</v>
      </c>
      <c r="Y26" s="16">
        <f t="shared" si="42"/>
        <v>96</v>
      </c>
      <c r="Z26" s="18" t="str">
        <f t="shared" si="7"/>
        <v>A+</v>
      </c>
      <c r="AA26" s="18" t="str">
        <f t="shared" si="8"/>
        <v>4.0</v>
      </c>
      <c r="AB26" s="21">
        <f t="shared" si="70"/>
        <v>74</v>
      </c>
      <c r="AC26" s="21">
        <f t="shared" si="43"/>
        <v>74</v>
      </c>
      <c r="AD26" s="22" t="str">
        <f t="shared" si="44"/>
        <v>B+</v>
      </c>
      <c r="AE26" s="18" t="str">
        <f t="shared" si="9"/>
        <v>3.2</v>
      </c>
      <c r="AF26">
        <v>80</v>
      </c>
      <c r="AG26" s="16">
        <f t="shared" si="45"/>
        <v>80</v>
      </c>
      <c r="AH26" s="22" t="str">
        <f t="shared" si="46"/>
        <v>A</v>
      </c>
      <c r="AI26" s="18" t="str">
        <f t="shared" si="10"/>
        <v>3.6</v>
      </c>
      <c r="AJ26">
        <v>25</v>
      </c>
      <c r="AK26" s="23">
        <f t="shared" si="47"/>
        <v>33.333333333333329</v>
      </c>
      <c r="AL26" s="18" t="str">
        <f t="shared" si="11"/>
        <v>D+</v>
      </c>
      <c r="AM26" s="18" t="str">
        <f t="shared" si="12"/>
        <v>1.6</v>
      </c>
      <c r="AN26" s="16">
        <v>24</v>
      </c>
      <c r="AO26" s="16">
        <f t="shared" si="48"/>
        <v>96</v>
      </c>
      <c r="AP26" s="18" t="str">
        <f t="shared" si="13"/>
        <v>A+</v>
      </c>
      <c r="AQ26" s="18" t="str">
        <f t="shared" si="14"/>
        <v>4.0</v>
      </c>
      <c r="AR26" s="21">
        <f t="shared" si="71"/>
        <v>49</v>
      </c>
      <c r="AS26" s="21">
        <f t="shared" si="49"/>
        <v>49</v>
      </c>
      <c r="AT26" s="22" t="str">
        <f t="shared" si="50"/>
        <v>C</v>
      </c>
      <c r="AU26" s="18" t="str">
        <f t="shared" si="15"/>
        <v>2.0</v>
      </c>
      <c r="AV26">
        <v>47</v>
      </c>
      <c r="AW26" s="23">
        <f t="shared" si="51"/>
        <v>62.666666666666671</v>
      </c>
      <c r="AX26" s="18" t="str">
        <f t="shared" si="16"/>
        <v>B</v>
      </c>
      <c r="AY26" s="18" t="str">
        <f t="shared" si="17"/>
        <v>2.8</v>
      </c>
      <c r="AZ26" s="16">
        <v>24</v>
      </c>
      <c r="BA26" s="16">
        <f t="shared" si="52"/>
        <v>96</v>
      </c>
      <c r="BB26" s="18" t="str">
        <f t="shared" si="18"/>
        <v>A+</v>
      </c>
      <c r="BC26" s="18" t="str">
        <f t="shared" si="19"/>
        <v>4.0</v>
      </c>
      <c r="BD26" s="24">
        <f t="shared" si="72"/>
        <v>71</v>
      </c>
      <c r="BE26" s="21">
        <f t="shared" si="53"/>
        <v>71</v>
      </c>
      <c r="BF26" s="22" t="str">
        <f t="shared" si="54"/>
        <v>B+</v>
      </c>
      <c r="BG26" s="18" t="str">
        <f t="shared" si="20"/>
        <v>3.2</v>
      </c>
      <c r="BH26">
        <v>63</v>
      </c>
      <c r="BI26" s="23">
        <f t="shared" si="55"/>
        <v>84</v>
      </c>
      <c r="BJ26" s="18" t="str">
        <f t="shared" si="21"/>
        <v>A</v>
      </c>
      <c r="BK26" s="18" t="str">
        <f t="shared" si="22"/>
        <v>3.6</v>
      </c>
      <c r="BL26" s="16">
        <v>24</v>
      </c>
      <c r="BM26" s="19">
        <f t="shared" si="56"/>
        <v>96</v>
      </c>
      <c r="BN26" s="18" t="str">
        <f t="shared" si="23"/>
        <v>A+</v>
      </c>
      <c r="BO26" s="18" t="str">
        <f t="shared" si="24"/>
        <v>4.0</v>
      </c>
      <c r="BP26" s="21">
        <f t="shared" si="73"/>
        <v>87</v>
      </c>
      <c r="BQ26" s="21">
        <f t="shared" si="57"/>
        <v>87</v>
      </c>
      <c r="BR26" s="22" t="str">
        <f t="shared" si="58"/>
        <v>A</v>
      </c>
      <c r="BS26" s="18" t="str">
        <f t="shared" si="25"/>
        <v>3.6</v>
      </c>
      <c r="BT26">
        <v>86</v>
      </c>
      <c r="BU26" s="23">
        <f t="shared" si="59"/>
        <v>86</v>
      </c>
      <c r="BV26" s="18" t="str">
        <f t="shared" si="26"/>
        <v>A</v>
      </c>
      <c r="BW26" s="18" t="str">
        <f t="shared" si="27"/>
        <v>3.6</v>
      </c>
      <c r="BX26" s="16"/>
      <c r="BY26" s="19">
        <f t="shared" si="74"/>
        <v>0</v>
      </c>
      <c r="BZ26" s="20" t="str">
        <f t="shared" si="75"/>
        <v>-</v>
      </c>
      <c r="CA26" s="20" t="str">
        <f t="shared" si="76"/>
        <v>-</v>
      </c>
      <c r="CB26" s="25">
        <f t="shared" si="77"/>
        <v>86</v>
      </c>
      <c r="CC26" s="21">
        <f t="shared" si="60"/>
        <v>86</v>
      </c>
      <c r="CD26" s="22" t="str">
        <f t="shared" si="61"/>
        <v>A</v>
      </c>
      <c r="CE26" s="18" t="str">
        <f t="shared" si="30"/>
        <v>3.6</v>
      </c>
      <c r="CF26">
        <v>53</v>
      </c>
      <c r="CG26" s="23">
        <f t="shared" si="62"/>
        <v>70.666666666666671</v>
      </c>
      <c r="CH26" s="18" t="str">
        <f t="shared" si="31"/>
        <v>B+</v>
      </c>
      <c r="CI26" s="18" t="str">
        <f t="shared" si="32"/>
        <v>3.2</v>
      </c>
      <c r="CJ26" s="16">
        <v>24</v>
      </c>
      <c r="CK26" s="19">
        <f t="shared" si="63"/>
        <v>96</v>
      </c>
      <c r="CL26" s="18" t="str">
        <f t="shared" si="33"/>
        <v>A+</v>
      </c>
      <c r="CM26" s="18" t="str">
        <f t="shared" si="34"/>
        <v>4.0</v>
      </c>
      <c r="CN26" s="21">
        <f t="shared" si="78"/>
        <v>77</v>
      </c>
      <c r="CO26" s="21">
        <f t="shared" si="64"/>
        <v>77</v>
      </c>
      <c r="CP26" s="22" t="str">
        <f t="shared" si="65"/>
        <v>B+</v>
      </c>
      <c r="CQ26" s="18" t="str">
        <f t="shared" si="35"/>
        <v>3.2</v>
      </c>
      <c r="CR26" s="26">
        <f t="shared" si="66"/>
        <v>605</v>
      </c>
      <c r="CS26" s="26">
        <f t="shared" si="67"/>
        <v>75.625</v>
      </c>
      <c r="CT26" s="27" t="str">
        <f t="shared" si="36"/>
        <v>B+</v>
      </c>
      <c r="CU26" s="28">
        <f t="shared" si="68"/>
        <v>3.2500000000000004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752001019</v>
      </c>
      <c r="C27" s="68" t="s">
        <v>70</v>
      </c>
      <c r="D27" s="30" t="s">
        <v>103</v>
      </c>
      <c r="E27" s="30" t="s">
        <v>130</v>
      </c>
      <c r="F27" s="31"/>
      <c r="G27" s="30"/>
      <c r="H27">
        <v>34</v>
      </c>
      <c r="I27" s="17">
        <f t="shared" si="37"/>
        <v>45.333333333333329</v>
      </c>
      <c r="J27" s="18" t="str">
        <f t="shared" si="0"/>
        <v>C</v>
      </c>
      <c r="K27" s="18" t="str">
        <f t="shared" si="1"/>
        <v>2.0</v>
      </c>
      <c r="L27" s="16">
        <v>22</v>
      </c>
      <c r="M27" s="16">
        <f t="shared" si="38"/>
        <v>88</v>
      </c>
      <c r="N27" s="18" t="str">
        <f t="shared" si="2"/>
        <v>A</v>
      </c>
      <c r="O27" s="18" t="str">
        <f t="shared" si="3"/>
        <v>3.6</v>
      </c>
      <c r="P27" s="21">
        <f t="shared" si="69"/>
        <v>56</v>
      </c>
      <c r="Q27" s="21">
        <f t="shared" si="39"/>
        <v>56.000000000000007</v>
      </c>
      <c r="R27" s="22" t="str">
        <f t="shared" si="40"/>
        <v>C+</v>
      </c>
      <c r="S27" s="18" t="str">
        <f t="shared" si="4"/>
        <v>2.4</v>
      </c>
      <c r="T27">
        <v>16</v>
      </c>
      <c r="U27" s="23">
        <f t="shared" si="41"/>
        <v>21.333333333333336</v>
      </c>
      <c r="V27" s="18" t="str">
        <f t="shared" si="5"/>
        <v>D</v>
      </c>
      <c r="W27" s="18" t="str">
        <f t="shared" si="6"/>
        <v>1.2</v>
      </c>
      <c r="X27" s="16">
        <v>23</v>
      </c>
      <c r="Y27" s="16">
        <f t="shared" si="42"/>
        <v>92</v>
      </c>
      <c r="Z27" s="18" t="str">
        <f t="shared" si="7"/>
        <v>A+</v>
      </c>
      <c r="AA27" s="18" t="str">
        <f t="shared" si="8"/>
        <v>4.0</v>
      </c>
      <c r="AB27" s="21">
        <f t="shared" si="70"/>
        <v>39</v>
      </c>
      <c r="AC27" s="21">
        <f t="shared" si="43"/>
        <v>39</v>
      </c>
      <c r="AD27" s="22" t="str">
        <f t="shared" si="44"/>
        <v>D+</v>
      </c>
      <c r="AE27" s="18" t="str">
        <f t="shared" si="9"/>
        <v>1.6</v>
      </c>
      <c r="AF27">
        <v>7</v>
      </c>
      <c r="AG27" s="16">
        <f t="shared" si="45"/>
        <v>7.0000000000000009</v>
      </c>
      <c r="AH27" s="22" t="str">
        <f t="shared" si="46"/>
        <v>E</v>
      </c>
      <c r="AI27" s="18" t="str">
        <f t="shared" si="10"/>
        <v>0.8</v>
      </c>
      <c r="AJ27">
        <v>18</v>
      </c>
      <c r="AK27" s="23">
        <f t="shared" si="47"/>
        <v>24</v>
      </c>
      <c r="AL27" s="18" t="str">
        <f t="shared" si="11"/>
        <v>D</v>
      </c>
      <c r="AM27" s="18" t="str">
        <f t="shared" si="12"/>
        <v>1.2</v>
      </c>
      <c r="AN27" s="16">
        <v>20</v>
      </c>
      <c r="AO27" s="16">
        <f t="shared" si="48"/>
        <v>80</v>
      </c>
      <c r="AP27" s="18" t="str">
        <f t="shared" si="13"/>
        <v>A</v>
      </c>
      <c r="AQ27" s="18" t="str">
        <f t="shared" si="14"/>
        <v>3.6</v>
      </c>
      <c r="AR27" s="21">
        <f t="shared" si="71"/>
        <v>38</v>
      </c>
      <c r="AS27" s="21">
        <f t="shared" si="49"/>
        <v>38</v>
      </c>
      <c r="AT27" s="22" t="str">
        <f t="shared" si="50"/>
        <v>D+</v>
      </c>
      <c r="AU27" s="18" t="str">
        <f t="shared" si="15"/>
        <v>1.6</v>
      </c>
      <c r="AV27">
        <v>24</v>
      </c>
      <c r="AW27" s="23">
        <f t="shared" si="51"/>
        <v>32</v>
      </c>
      <c r="AX27" s="18" t="str">
        <f t="shared" si="16"/>
        <v>D+</v>
      </c>
      <c r="AY27" s="18" t="str">
        <f t="shared" si="17"/>
        <v>1.6</v>
      </c>
      <c r="AZ27" s="16">
        <v>23</v>
      </c>
      <c r="BA27" s="16">
        <f t="shared" si="52"/>
        <v>92</v>
      </c>
      <c r="BB27" s="18" t="str">
        <f t="shared" si="18"/>
        <v>A+</v>
      </c>
      <c r="BC27" s="18" t="str">
        <f t="shared" si="19"/>
        <v>4.0</v>
      </c>
      <c r="BD27" s="24">
        <f t="shared" si="72"/>
        <v>47</v>
      </c>
      <c r="BE27" s="21">
        <f t="shared" si="53"/>
        <v>47</v>
      </c>
      <c r="BF27" s="22" t="str">
        <f t="shared" si="54"/>
        <v>C</v>
      </c>
      <c r="BG27" s="18" t="str">
        <f t="shared" si="20"/>
        <v>2.0</v>
      </c>
      <c r="BH27">
        <v>41</v>
      </c>
      <c r="BI27" s="23">
        <f t="shared" si="55"/>
        <v>54.666666666666664</v>
      </c>
      <c r="BJ27" s="18" t="str">
        <f t="shared" si="21"/>
        <v>C+</v>
      </c>
      <c r="BK27" s="18" t="str">
        <f t="shared" si="22"/>
        <v>2.4</v>
      </c>
      <c r="BL27" s="16">
        <v>23</v>
      </c>
      <c r="BM27" s="19">
        <f t="shared" si="56"/>
        <v>92</v>
      </c>
      <c r="BN27" s="18" t="str">
        <f t="shared" si="23"/>
        <v>A+</v>
      </c>
      <c r="BO27" s="18" t="str">
        <f t="shared" si="24"/>
        <v>4.0</v>
      </c>
      <c r="BP27" s="21">
        <f t="shared" si="73"/>
        <v>64</v>
      </c>
      <c r="BQ27" s="21">
        <f t="shared" si="57"/>
        <v>64</v>
      </c>
      <c r="BR27" s="22" t="str">
        <f t="shared" si="58"/>
        <v>B</v>
      </c>
      <c r="BS27" s="18" t="str">
        <f t="shared" si="25"/>
        <v>2.8</v>
      </c>
      <c r="BT27">
        <v>49</v>
      </c>
      <c r="BU27" s="23">
        <f t="shared" si="59"/>
        <v>49</v>
      </c>
      <c r="BV27" s="18" t="str">
        <f t="shared" si="26"/>
        <v>C</v>
      </c>
      <c r="BW27" s="18" t="str">
        <f t="shared" si="27"/>
        <v>2.0</v>
      </c>
      <c r="BX27" s="16"/>
      <c r="BY27" s="19">
        <f t="shared" si="74"/>
        <v>0</v>
      </c>
      <c r="BZ27" s="20" t="str">
        <f t="shared" si="75"/>
        <v>-</v>
      </c>
      <c r="CA27" s="20" t="str">
        <f t="shared" si="76"/>
        <v>-</v>
      </c>
      <c r="CB27" s="25">
        <f t="shared" si="77"/>
        <v>49</v>
      </c>
      <c r="CC27" s="21">
        <f t="shared" si="60"/>
        <v>49</v>
      </c>
      <c r="CD27" s="22" t="str">
        <f t="shared" si="61"/>
        <v>C</v>
      </c>
      <c r="CE27" s="18" t="str">
        <f t="shared" si="30"/>
        <v>2.0</v>
      </c>
      <c r="CF27">
        <v>38</v>
      </c>
      <c r="CG27" s="23">
        <f t="shared" si="62"/>
        <v>50.666666666666671</v>
      </c>
      <c r="CH27" s="18" t="str">
        <f t="shared" si="31"/>
        <v>C+</v>
      </c>
      <c r="CI27" s="18" t="str">
        <f t="shared" si="32"/>
        <v>2.4</v>
      </c>
      <c r="CJ27" s="16">
        <v>22</v>
      </c>
      <c r="CK27" s="19">
        <f t="shared" si="63"/>
        <v>88</v>
      </c>
      <c r="CL27" s="18" t="str">
        <f t="shared" si="33"/>
        <v>A</v>
      </c>
      <c r="CM27" s="18" t="str">
        <f t="shared" si="34"/>
        <v>3.6</v>
      </c>
      <c r="CN27" s="21">
        <f t="shared" si="78"/>
        <v>60</v>
      </c>
      <c r="CO27" s="21">
        <f t="shared" si="64"/>
        <v>60</v>
      </c>
      <c r="CP27" s="22" t="str">
        <f t="shared" si="65"/>
        <v>B</v>
      </c>
      <c r="CQ27" s="18" t="str">
        <f t="shared" si="35"/>
        <v>2.8</v>
      </c>
      <c r="CR27" s="26">
        <f t="shared" si="66"/>
        <v>360</v>
      </c>
      <c r="CS27" s="26">
        <f t="shared" si="67"/>
        <v>45</v>
      </c>
      <c r="CT27" s="27" t="str">
        <f t="shared" si="36"/>
        <v>C</v>
      </c>
      <c r="CU27" s="28">
        <f t="shared" si="68"/>
        <v>2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752001020</v>
      </c>
      <c r="C28" s="68" t="s">
        <v>71</v>
      </c>
      <c r="D28" s="30" t="s">
        <v>102</v>
      </c>
      <c r="E28" s="30" t="s">
        <v>131</v>
      </c>
      <c r="F28" s="31"/>
      <c r="G28" s="30"/>
      <c r="H28">
        <v>31</v>
      </c>
      <c r="I28" s="17">
        <f t="shared" si="37"/>
        <v>41.333333333333336</v>
      </c>
      <c r="J28" s="18" t="str">
        <f t="shared" si="0"/>
        <v>C</v>
      </c>
      <c r="K28" s="18" t="str">
        <f t="shared" si="1"/>
        <v>2.0</v>
      </c>
      <c r="L28" s="16">
        <v>21</v>
      </c>
      <c r="M28" s="16">
        <f t="shared" si="38"/>
        <v>84</v>
      </c>
      <c r="N28" s="18" t="str">
        <f t="shared" si="2"/>
        <v>A</v>
      </c>
      <c r="O28" s="18" t="str">
        <f t="shared" si="3"/>
        <v>3.6</v>
      </c>
      <c r="P28" s="21">
        <f t="shared" si="69"/>
        <v>52</v>
      </c>
      <c r="Q28" s="21">
        <f t="shared" si="39"/>
        <v>52</v>
      </c>
      <c r="R28" s="22" t="str">
        <f t="shared" si="40"/>
        <v>C+</v>
      </c>
      <c r="S28" s="18" t="str">
        <f t="shared" si="4"/>
        <v>2.4</v>
      </c>
      <c r="T28">
        <v>21</v>
      </c>
      <c r="U28" s="23">
        <f t="shared" si="41"/>
        <v>28.000000000000004</v>
      </c>
      <c r="V28" s="18" t="str">
        <f t="shared" si="5"/>
        <v>D</v>
      </c>
      <c r="W28" s="18" t="str">
        <f t="shared" si="6"/>
        <v>1.2</v>
      </c>
      <c r="X28" s="16">
        <v>23</v>
      </c>
      <c r="Y28" s="16">
        <f t="shared" si="42"/>
        <v>92</v>
      </c>
      <c r="Z28" s="18" t="str">
        <f t="shared" si="7"/>
        <v>A+</v>
      </c>
      <c r="AA28" s="18" t="str">
        <f t="shared" si="8"/>
        <v>4.0</v>
      </c>
      <c r="AB28" s="21">
        <f t="shared" si="70"/>
        <v>44</v>
      </c>
      <c r="AC28" s="21">
        <f t="shared" si="43"/>
        <v>44</v>
      </c>
      <c r="AD28" s="22" t="str">
        <f t="shared" si="44"/>
        <v>C</v>
      </c>
      <c r="AE28" s="18" t="str">
        <f t="shared" si="9"/>
        <v>2.0</v>
      </c>
      <c r="AF28">
        <v>32</v>
      </c>
      <c r="AG28" s="16">
        <f t="shared" si="45"/>
        <v>32</v>
      </c>
      <c r="AH28" s="22" t="str">
        <f t="shared" si="46"/>
        <v>D+</v>
      </c>
      <c r="AI28" s="18" t="str">
        <f t="shared" si="10"/>
        <v>1.6</v>
      </c>
      <c r="AJ28">
        <v>9</v>
      </c>
      <c r="AK28" s="23">
        <f t="shared" si="47"/>
        <v>12</v>
      </c>
      <c r="AL28" s="18" t="str">
        <f t="shared" si="11"/>
        <v>E</v>
      </c>
      <c r="AM28" s="18" t="str">
        <f t="shared" si="12"/>
        <v>0.8</v>
      </c>
      <c r="AN28" s="16">
        <v>22</v>
      </c>
      <c r="AO28" s="16">
        <f t="shared" si="48"/>
        <v>88</v>
      </c>
      <c r="AP28" s="18" t="str">
        <f t="shared" si="13"/>
        <v>A</v>
      </c>
      <c r="AQ28" s="18" t="str">
        <f t="shared" si="14"/>
        <v>3.6</v>
      </c>
      <c r="AR28" s="21">
        <f t="shared" si="71"/>
        <v>31</v>
      </c>
      <c r="AS28" s="21">
        <f t="shared" si="49"/>
        <v>31</v>
      </c>
      <c r="AT28" s="22" t="str">
        <f t="shared" si="50"/>
        <v>D+</v>
      </c>
      <c r="AU28" s="18" t="str">
        <f t="shared" si="15"/>
        <v>1.6</v>
      </c>
      <c r="AV28">
        <v>21</v>
      </c>
      <c r="AW28" s="23">
        <f t="shared" si="51"/>
        <v>28.000000000000004</v>
      </c>
      <c r="AX28" s="18" t="str">
        <f t="shared" si="16"/>
        <v>D</v>
      </c>
      <c r="AY28" s="18" t="str">
        <f t="shared" si="17"/>
        <v>1.2</v>
      </c>
      <c r="AZ28" s="16">
        <v>22</v>
      </c>
      <c r="BA28" s="16">
        <f t="shared" si="52"/>
        <v>88</v>
      </c>
      <c r="BB28" s="18" t="str">
        <f t="shared" si="18"/>
        <v>A</v>
      </c>
      <c r="BC28" s="18" t="str">
        <f t="shared" si="19"/>
        <v>3.6</v>
      </c>
      <c r="BD28" s="24">
        <f t="shared" si="72"/>
        <v>43</v>
      </c>
      <c r="BE28" s="21">
        <f t="shared" si="53"/>
        <v>43</v>
      </c>
      <c r="BF28" s="22" t="str">
        <f t="shared" si="54"/>
        <v>C</v>
      </c>
      <c r="BG28" s="18" t="str">
        <f t="shared" si="20"/>
        <v>2.0</v>
      </c>
      <c r="BH28">
        <v>31</v>
      </c>
      <c r="BI28" s="23">
        <f t="shared" si="55"/>
        <v>41.333333333333336</v>
      </c>
      <c r="BJ28" s="18" t="str">
        <f t="shared" si="21"/>
        <v>C</v>
      </c>
      <c r="BK28" s="18" t="str">
        <f t="shared" si="22"/>
        <v>2.0</v>
      </c>
      <c r="BL28" s="16">
        <v>20</v>
      </c>
      <c r="BM28" s="19">
        <f t="shared" si="56"/>
        <v>80</v>
      </c>
      <c r="BN28" s="18" t="str">
        <f t="shared" si="23"/>
        <v>A</v>
      </c>
      <c r="BO28" s="18" t="str">
        <f t="shared" si="24"/>
        <v>3.6</v>
      </c>
      <c r="BP28" s="21">
        <f t="shared" si="73"/>
        <v>51</v>
      </c>
      <c r="BQ28" s="21">
        <f t="shared" si="57"/>
        <v>51</v>
      </c>
      <c r="BR28" s="22" t="str">
        <f t="shared" si="58"/>
        <v>C+</v>
      </c>
      <c r="BS28" s="18" t="str">
        <f t="shared" si="25"/>
        <v>2.4</v>
      </c>
      <c r="BT28">
        <v>38</v>
      </c>
      <c r="BU28" s="23">
        <f t="shared" si="59"/>
        <v>38</v>
      </c>
      <c r="BV28" s="18" t="str">
        <f t="shared" si="26"/>
        <v>D+</v>
      </c>
      <c r="BW28" s="18" t="str">
        <f t="shared" si="27"/>
        <v>1.6</v>
      </c>
      <c r="BX28" s="16"/>
      <c r="BY28" s="19">
        <f t="shared" si="74"/>
        <v>0</v>
      </c>
      <c r="BZ28" s="20" t="str">
        <f t="shared" si="75"/>
        <v>-</v>
      </c>
      <c r="CA28" s="20" t="str">
        <f t="shared" si="76"/>
        <v>-</v>
      </c>
      <c r="CB28" s="25">
        <f t="shared" si="77"/>
        <v>38</v>
      </c>
      <c r="CC28" s="21">
        <f t="shared" si="60"/>
        <v>38</v>
      </c>
      <c r="CD28" s="22" t="str">
        <f t="shared" si="61"/>
        <v>D+</v>
      </c>
      <c r="CE28" s="18" t="str">
        <f t="shared" si="30"/>
        <v>1.6</v>
      </c>
      <c r="CF28">
        <v>39</v>
      </c>
      <c r="CG28" s="23">
        <f t="shared" si="62"/>
        <v>52</v>
      </c>
      <c r="CH28" s="18" t="str">
        <f t="shared" si="31"/>
        <v>C+</v>
      </c>
      <c r="CI28" s="18" t="str">
        <f t="shared" si="32"/>
        <v>2.4</v>
      </c>
      <c r="CJ28" s="16">
        <v>22</v>
      </c>
      <c r="CK28" s="19">
        <f t="shared" si="63"/>
        <v>88</v>
      </c>
      <c r="CL28" s="18" t="str">
        <f t="shared" si="33"/>
        <v>A</v>
      </c>
      <c r="CM28" s="18" t="str">
        <f t="shared" si="34"/>
        <v>3.6</v>
      </c>
      <c r="CN28" s="21">
        <f t="shared" si="78"/>
        <v>61</v>
      </c>
      <c r="CO28" s="21">
        <f t="shared" si="64"/>
        <v>61</v>
      </c>
      <c r="CP28" s="22" t="str">
        <f t="shared" si="65"/>
        <v>B</v>
      </c>
      <c r="CQ28" s="18" t="str">
        <f t="shared" si="35"/>
        <v>2.8</v>
      </c>
      <c r="CR28" s="26">
        <f t="shared" si="66"/>
        <v>352</v>
      </c>
      <c r="CS28" s="26">
        <f t="shared" si="67"/>
        <v>44</v>
      </c>
      <c r="CT28" s="27" t="str">
        <f t="shared" si="36"/>
        <v>C</v>
      </c>
      <c r="CU28" s="28">
        <f t="shared" si="68"/>
        <v>2.0499999999999998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8">
        <v>752001021</v>
      </c>
      <c r="C29" s="68" t="s">
        <v>72</v>
      </c>
      <c r="D29" s="30" t="s">
        <v>101</v>
      </c>
      <c r="E29" s="30" t="s">
        <v>132</v>
      </c>
      <c r="F29" s="31"/>
      <c r="G29" s="30"/>
      <c r="H29">
        <v>51</v>
      </c>
      <c r="I29" s="17">
        <f t="shared" si="37"/>
        <v>68</v>
      </c>
      <c r="J29" s="18" t="str">
        <f t="shared" si="0"/>
        <v>B</v>
      </c>
      <c r="K29" s="18" t="str">
        <f t="shared" si="1"/>
        <v>2.8</v>
      </c>
      <c r="L29" s="16">
        <v>23</v>
      </c>
      <c r="M29" s="16">
        <f t="shared" si="38"/>
        <v>92</v>
      </c>
      <c r="N29" s="18" t="str">
        <f t="shared" si="2"/>
        <v>A+</v>
      </c>
      <c r="O29" s="18" t="str">
        <f t="shared" si="3"/>
        <v>4.0</v>
      </c>
      <c r="P29" s="21">
        <f t="shared" si="69"/>
        <v>74</v>
      </c>
      <c r="Q29" s="21">
        <f t="shared" si="39"/>
        <v>74</v>
      </c>
      <c r="R29" s="22" t="str">
        <f t="shared" si="40"/>
        <v>B+</v>
      </c>
      <c r="S29" s="18" t="str">
        <f t="shared" si="4"/>
        <v>3.2</v>
      </c>
      <c r="T29">
        <v>36</v>
      </c>
      <c r="U29" s="23">
        <f t="shared" si="41"/>
        <v>48</v>
      </c>
      <c r="V29" s="18" t="str">
        <f t="shared" si="5"/>
        <v>C</v>
      </c>
      <c r="W29" s="18" t="str">
        <f t="shared" si="6"/>
        <v>2.0</v>
      </c>
      <c r="X29" s="16">
        <v>23</v>
      </c>
      <c r="Y29" s="16">
        <f t="shared" si="42"/>
        <v>92</v>
      </c>
      <c r="Z29" s="18" t="str">
        <f t="shared" si="7"/>
        <v>A+</v>
      </c>
      <c r="AA29" s="18" t="str">
        <f t="shared" si="8"/>
        <v>4.0</v>
      </c>
      <c r="AB29" s="21">
        <f t="shared" si="70"/>
        <v>59</v>
      </c>
      <c r="AC29" s="21">
        <f t="shared" si="43"/>
        <v>59</v>
      </c>
      <c r="AD29" s="22" t="str">
        <f t="shared" si="44"/>
        <v>C+</v>
      </c>
      <c r="AE29" s="18" t="str">
        <f t="shared" si="9"/>
        <v>2.4</v>
      </c>
      <c r="AF29">
        <v>36</v>
      </c>
      <c r="AG29" s="16">
        <f t="shared" si="45"/>
        <v>36</v>
      </c>
      <c r="AH29" s="22" t="str">
        <f t="shared" si="46"/>
        <v>D+</v>
      </c>
      <c r="AI29" s="18" t="str">
        <f t="shared" si="10"/>
        <v>1.6</v>
      </c>
      <c r="AJ29">
        <v>26</v>
      </c>
      <c r="AK29" s="23">
        <f t="shared" si="47"/>
        <v>34.666666666666671</v>
      </c>
      <c r="AL29" s="18" t="str">
        <f t="shared" si="11"/>
        <v>D+</v>
      </c>
      <c r="AM29" s="18" t="str">
        <f t="shared" si="12"/>
        <v>1.6</v>
      </c>
      <c r="AN29" s="16">
        <v>22</v>
      </c>
      <c r="AO29" s="16">
        <f t="shared" si="48"/>
        <v>88</v>
      </c>
      <c r="AP29" s="18" t="str">
        <f t="shared" si="13"/>
        <v>A</v>
      </c>
      <c r="AQ29" s="18" t="str">
        <f t="shared" si="14"/>
        <v>3.6</v>
      </c>
      <c r="AR29" s="21">
        <f t="shared" si="71"/>
        <v>48</v>
      </c>
      <c r="AS29" s="21">
        <f t="shared" si="49"/>
        <v>48</v>
      </c>
      <c r="AT29" s="22" t="str">
        <f t="shared" si="50"/>
        <v>C</v>
      </c>
      <c r="AU29" s="18" t="str">
        <f t="shared" si="15"/>
        <v>2.0</v>
      </c>
      <c r="AV29">
        <v>30</v>
      </c>
      <c r="AW29" s="23">
        <f t="shared" si="51"/>
        <v>40</v>
      </c>
      <c r="AX29" s="18" t="str">
        <f t="shared" si="16"/>
        <v>C</v>
      </c>
      <c r="AY29" s="18" t="str">
        <f t="shared" si="17"/>
        <v>2.0</v>
      </c>
      <c r="AZ29" s="16">
        <v>23</v>
      </c>
      <c r="BA29" s="16">
        <f t="shared" si="52"/>
        <v>92</v>
      </c>
      <c r="BB29" s="18" t="str">
        <f t="shared" si="18"/>
        <v>A+</v>
      </c>
      <c r="BC29" s="18" t="str">
        <f t="shared" si="19"/>
        <v>4.0</v>
      </c>
      <c r="BD29" s="24">
        <f t="shared" si="72"/>
        <v>53</v>
      </c>
      <c r="BE29" s="21">
        <f t="shared" si="53"/>
        <v>53</v>
      </c>
      <c r="BF29" s="22" t="str">
        <f t="shared" si="54"/>
        <v>C+</v>
      </c>
      <c r="BG29" s="18" t="str">
        <f t="shared" si="20"/>
        <v>2.4</v>
      </c>
      <c r="BH29">
        <v>37</v>
      </c>
      <c r="BI29" s="23">
        <f t="shared" si="55"/>
        <v>49.333333333333336</v>
      </c>
      <c r="BJ29" s="18" t="str">
        <f t="shared" si="21"/>
        <v>C</v>
      </c>
      <c r="BK29" s="18" t="str">
        <f t="shared" si="22"/>
        <v>2.0</v>
      </c>
      <c r="BL29" s="16">
        <v>21</v>
      </c>
      <c r="BM29" s="19">
        <f t="shared" si="56"/>
        <v>84</v>
      </c>
      <c r="BN29" s="18" t="str">
        <f t="shared" si="23"/>
        <v>A</v>
      </c>
      <c r="BO29" s="18" t="str">
        <f t="shared" si="24"/>
        <v>3.6</v>
      </c>
      <c r="BP29" s="21">
        <f t="shared" si="73"/>
        <v>58</v>
      </c>
      <c r="BQ29" s="21">
        <f t="shared" si="57"/>
        <v>57.999999999999993</v>
      </c>
      <c r="BR29" s="22" t="str">
        <f t="shared" si="58"/>
        <v>C+</v>
      </c>
      <c r="BS29" s="18" t="str">
        <f t="shared" si="25"/>
        <v>2.4</v>
      </c>
      <c r="BT29">
        <v>30</v>
      </c>
      <c r="BU29" s="23">
        <f t="shared" si="59"/>
        <v>30</v>
      </c>
      <c r="BV29" s="18" t="str">
        <f t="shared" si="26"/>
        <v>D+</v>
      </c>
      <c r="BW29" s="18" t="str">
        <f t="shared" si="27"/>
        <v>1.6</v>
      </c>
      <c r="BX29" s="16"/>
      <c r="BY29" s="19">
        <f t="shared" si="74"/>
        <v>0</v>
      </c>
      <c r="BZ29" s="20" t="str">
        <f t="shared" si="75"/>
        <v>-</v>
      </c>
      <c r="CA29" s="20" t="str">
        <f t="shared" si="76"/>
        <v>-</v>
      </c>
      <c r="CB29" s="25">
        <f t="shared" si="77"/>
        <v>30</v>
      </c>
      <c r="CC29" s="21">
        <f t="shared" si="60"/>
        <v>30</v>
      </c>
      <c r="CD29" s="22" t="str">
        <f t="shared" si="61"/>
        <v>D+</v>
      </c>
      <c r="CE29" s="18" t="str">
        <f t="shared" si="30"/>
        <v>1.6</v>
      </c>
      <c r="CF29">
        <v>33</v>
      </c>
      <c r="CG29" s="23">
        <f t="shared" si="62"/>
        <v>44</v>
      </c>
      <c r="CH29" s="18" t="str">
        <f t="shared" si="31"/>
        <v>C</v>
      </c>
      <c r="CI29" s="18" t="str">
        <f t="shared" si="32"/>
        <v>2.0</v>
      </c>
      <c r="CJ29" s="16">
        <v>23</v>
      </c>
      <c r="CK29" s="19">
        <f t="shared" si="63"/>
        <v>92</v>
      </c>
      <c r="CL29" s="18" t="str">
        <f t="shared" si="33"/>
        <v>A+</v>
      </c>
      <c r="CM29" s="18" t="str">
        <f t="shared" si="34"/>
        <v>4.0</v>
      </c>
      <c r="CN29" s="21">
        <f t="shared" si="78"/>
        <v>56</v>
      </c>
      <c r="CO29" s="21">
        <f t="shared" si="64"/>
        <v>56.000000000000007</v>
      </c>
      <c r="CP29" s="22" t="str">
        <f t="shared" si="65"/>
        <v>C+</v>
      </c>
      <c r="CQ29" s="18" t="str">
        <f t="shared" si="35"/>
        <v>2.4</v>
      </c>
      <c r="CR29" s="26">
        <f t="shared" si="66"/>
        <v>414</v>
      </c>
      <c r="CS29" s="26">
        <f t="shared" si="67"/>
        <v>51.749999999999993</v>
      </c>
      <c r="CT29" s="27" t="str">
        <f t="shared" si="36"/>
        <v>C+</v>
      </c>
      <c r="CU29" s="28">
        <f t="shared" si="68"/>
        <v>2.25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9">
        <v>22</v>
      </c>
      <c r="B30" s="68">
        <v>752001022</v>
      </c>
      <c r="C30" s="68" t="s">
        <v>73</v>
      </c>
      <c r="D30" s="30" t="s">
        <v>100</v>
      </c>
      <c r="E30" s="30" t="s">
        <v>133</v>
      </c>
      <c r="F30" s="31"/>
      <c r="G30" s="30"/>
      <c r="H30">
        <v>35</v>
      </c>
      <c r="I30" s="17">
        <f t="shared" si="37"/>
        <v>46.666666666666664</v>
      </c>
      <c r="J30" s="18" t="str">
        <f t="shared" si="0"/>
        <v>C</v>
      </c>
      <c r="K30" s="18" t="str">
        <f t="shared" si="1"/>
        <v>2.0</v>
      </c>
      <c r="L30" s="16">
        <v>23</v>
      </c>
      <c r="M30" s="16">
        <f t="shared" si="38"/>
        <v>92</v>
      </c>
      <c r="N30" s="18" t="str">
        <f t="shared" si="2"/>
        <v>A+</v>
      </c>
      <c r="O30" s="18" t="str">
        <f t="shared" si="3"/>
        <v>4.0</v>
      </c>
      <c r="P30" s="21">
        <f t="shared" si="69"/>
        <v>58</v>
      </c>
      <c r="Q30" s="21">
        <f t="shared" si="39"/>
        <v>57.999999999999993</v>
      </c>
      <c r="R30" s="22" t="str">
        <f t="shared" si="40"/>
        <v>C+</v>
      </c>
      <c r="S30" s="18" t="str">
        <f t="shared" si="4"/>
        <v>2.4</v>
      </c>
      <c r="T30">
        <v>36</v>
      </c>
      <c r="U30" s="23">
        <f t="shared" si="41"/>
        <v>48</v>
      </c>
      <c r="V30" s="18" t="str">
        <f t="shared" si="5"/>
        <v>C</v>
      </c>
      <c r="W30" s="18" t="str">
        <f t="shared" si="6"/>
        <v>2.0</v>
      </c>
      <c r="X30" s="16">
        <v>23</v>
      </c>
      <c r="Y30" s="16">
        <f t="shared" si="42"/>
        <v>92</v>
      </c>
      <c r="Z30" s="18" t="str">
        <f t="shared" si="7"/>
        <v>A+</v>
      </c>
      <c r="AA30" s="18" t="str">
        <f t="shared" si="8"/>
        <v>4.0</v>
      </c>
      <c r="AB30" s="21">
        <f t="shared" si="70"/>
        <v>59</v>
      </c>
      <c r="AC30" s="21">
        <f t="shared" si="43"/>
        <v>59</v>
      </c>
      <c r="AD30" s="22" t="str">
        <f t="shared" si="44"/>
        <v>C+</v>
      </c>
      <c r="AE30" s="18" t="str">
        <f t="shared" si="9"/>
        <v>2.4</v>
      </c>
      <c r="AF30">
        <v>30</v>
      </c>
      <c r="AG30" s="16">
        <f t="shared" si="45"/>
        <v>30</v>
      </c>
      <c r="AH30" s="22" t="str">
        <f t="shared" si="46"/>
        <v>D+</v>
      </c>
      <c r="AI30" s="18" t="str">
        <f t="shared" si="10"/>
        <v>1.6</v>
      </c>
      <c r="AJ30">
        <v>20</v>
      </c>
      <c r="AK30" s="23">
        <f t="shared" si="47"/>
        <v>26.666666666666668</v>
      </c>
      <c r="AL30" s="18" t="str">
        <f t="shared" si="11"/>
        <v>D</v>
      </c>
      <c r="AM30" s="18" t="str">
        <f t="shared" si="12"/>
        <v>1.2</v>
      </c>
      <c r="AN30" s="16">
        <v>22</v>
      </c>
      <c r="AO30" s="16">
        <f t="shared" si="48"/>
        <v>88</v>
      </c>
      <c r="AP30" s="18" t="str">
        <f t="shared" si="13"/>
        <v>A</v>
      </c>
      <c r="AQ30" s="18" t="str">
        <f t="shared" si="14"/>
        <v>3.6</v>
      </c>
      <c r="AR30" s="21">
        <f t="shared" si="71"/>
        <v>42</v>
      </c>
      <c r="AS30" s="21">
        <f t="shared" si="49"/>
        <v>42</v>
      </c>
      <c r="AT30" s="22" t="str">
        <f t="shared" si="50"/>
        <v>C</v>
      </c>
      <c r="AU30" s="18" t="str">
        <f t="shared" si="15"/>
        <v>2.0</v>
      </c>
      <c r="AV30">
        <v>18</v>
      </c>
      <c r="AW30" s="23">
        <f t="shared" si="51"/>
        <v>24</v>
      </c>
      <c r="AX30" s="18" t="str">
        <f t="shared" si="16"/>
        <v>D</v>
      </c>
      <c r="AY30" s="18" t="str">
        <f t="shared" si="17"/>
        <v>1.2</v>
      </c>
      <c r="AZ30" s="16">
        <v>23</v>
      </c>
      <c r="BA30" s="16">
        <f t="shared" si="52"/>
        <v>92</v>
      </c>
      <c r="BB30" s="18" t="str">
        <f t="shared" si="18"/>
        <v>A+</v>
      </c>
      <c r="BC30" s="18" t="str">
        <f t="shared" si="19"/>
        <v>4.0</v>
      </c>
      <c r="BD30" s="24">
        <f t="shared" si="72"/>
        <v>41</v>
      </c>
      <c r="BE30" s="21">
        <f t="shared" si="53"/>
        <v>41</v>
      </c>
      <c r="BF30" s="22" t="str">
        <f t="shared" si="54"/>
        <v>C</v>
      </c>
      <c r="BG30" s="18" t="str">
        <f t="shared" si="20"/>
        <v>2.0</v>
      </c>
      <c r="BH30">
        <v>28</v>
      </c>
      <c r="BI30" s="23">
        <f t="shared" si="55"/>
        <v>37.333333333333336</v>
      </c>
      <c r="BJ30" s="18" t="str">
        <f t="shared" si="21"/>
        <v>D+</v>
      </c>
      <c r="BK30" s="18" t="str">
        <f t="shared" si="22"/>
        <v>1.6</v>
      </c>
      <c r="BL30" s="16">
        <v>21</v>
      </c>
      <c r="BM30" s="19">
        <f t="shared" si="56"/>
        <v>84</v>
      </c>
      <c r="BN30" s="18" t="str">
        <f t="shared" si="23"/>
        <v>A</v>
      </c>
      <c r="BO30" s="18" t="str">
        <f t="shared" si="24"/>
        <v>3.6</v>
      </c>
      <c r="BP30" s="21">
        <f t="shared" si="73"/>
        <v>49</v>
      </c>
      <c r="BQ30" s="21">
        <f t="shared" si="57"/>
        <v>49</v>
      </c>
      <c r="BR30" s="22" t="str">
        <f t="shared" si="58"/>
        <v>C</v>
      </c>
      <c r="BS30" s="18" t="str">
        <f t="shared" si="25"/>
        <v>2.0</v>
      </c>
      <c r="BT30">
        <v>33</v>
      </c>
      <c r="BU30" s="23">
        <f t="shared" si="59"/>
        <v>33</v>
      </c>
      <c r="BV30" s="18" t="str">
        <f t="shared" si="26"/>
        <v>D+</v>
      </c>
      <c r="BW30" s="18" t="str">
        <f t="shared" si="27"/>
        <v>1.6</v>
      </c>
      <c r="BX30" s="16"/>
      <c r="BY30" s="19">
        <f t="shared" si="74"/>
        <v>0</v>
      </c>
      <c r="BZ30" s="20" t="str">
        <f t="shared" si="75"/>
        <v>-</v>
      </c>
      <c r="CA30" s="20" t="str">
        <f t="shared" si="76"/>
        <v>-</v>
      </c>
      <c r="CB30" s="25">
        <f t="shared" si="77"/>
        <v>33</v>
      </c>
      <c r="CC30" s="21">
        <f t="shared" si="60"/>
        <v>33</v>
      </c>
      <c r="CD30" s="22" t="str">
        <f t="shared" si="61"/>
        <v>D+</v>
      </c>
      <c r="CE30" s="18" t="str">
        <f t="shared" si="30"/>
        <v>1.6</v>
      </c>
      <c r="CF30">
        <v>30</v>
      </c>
      <c r="CG30" s="23">
        <f t="shared" si="62"/>
        <v>40</v>
      </c>
      <c r="CH30" s="18" t="str">
        <f t="shared" si="31"/>
        <v>C</v>
      </c>
      <c r="CI30" s="18" t="str">
        <f t="shared" si="32"/>
        <v>2.0</v>
      </c>
      <c r="CJ30" s="16">
        <v>22</v>
      </c>
      <c r="CK30" s="19">
        <f t="shared" si="63"/>
        <v>88</v>
      </c>
      <c r="CL30" s="18" t="str">
        <f t="shared" si="33"/>
        <v>A</v>
      </c>
      <c r="CM30" s="18" t="str">
        <f t="shared" si="34"/>
        <v>3.6</v>
      </c>
      <c r="CN30" s="21">
        <f t="shared" si="78"/>
        <v>52</v>
      </c>
      <c r="CO30" s="21">
        <f t="shared" si="64"/>
        <v>52</v>
      </c>
      <c r="CP30" s="22" t="str">
        <f t="shared" si="65"/>
        <v>C+</v>
      </c>
      <c r="CQ30" s="18" t="str">
        <f t="shared" si="35"/>
        <v>2.4</v>
      </c>
      <c r="CR30" s="26">
        <f t="shared" si="66"/>
        <v>364</v>
      </c>
      <c r="CS30" s="26">
        <f t="shared" si="67"/>
        <v>45.5</v>
      </c>
      <c r="CT30" s="27" t="str">
        <f t="shared" si="36"/>
        <v>C</v>
      </c>
      <c r="CU30" s="28">
        <f t="shared" si="68"/>
        <v>2.0499999999999998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13">
        <v>23</v>
      </c>
      <c r="B31" s="68">
        <v>752001023</v>
      </c>
      <c r="C31" s="68" t="s">
        <v>74</v>
      </c>
      <c r="D31" s="30" t="s">
        <v>99</v>
      </c>
      <c r="E31" s="30" t="s">
        <v>134</v>
      </c>
      <c r="F31" s="31"/>
      <c r="G31" s="30"/>
      <c r="H31">
        <v>33</v>
      </c>
      <c r="I31" s="17">
        <f t="shared" si="37"/>
        <v>44</v>
      </c>
      <c r="J31" s="18" t="str">
        <f t="shared" si="0"/>
        <v>C</v>
      </c>
      <c r="K31" s="18" t="str">
        <f t="shared" si="1"/>
        <v>2.0</v>
      </c>
      <c r="L31" s="16">
        <v>23</v>
      </c>
      <c r="M31" s="16">
        <f t="shared" si="38"/>
        <v>92</v>
      </c>
      <c r="N31" s="18" t="str">
        <f t="shared" si="2"/>
        <v>A+</v>
      </c>
      <c r="O31" s="18" t="str">
        <f t="shared" si="3"/>
        <v>4.0</v>
      </c>
      <c r="P31" s="21">
        <f t="shared" si="69"/>
        <v>56</v>
      </c>
      <c r="Q31" s="21">
        <f t="shared" si="39"/>
        <v>56.000000000000007</v>
      </c>
      <c r="R31" s="22" t="str">
        <f t="shared" si="40"/>
        <v>C+</v>
      </c>
      <c r="S31" s="18" t="str">
        <f t="shared" si="4"/>
        <v>2.4</v>
      </c>
      <c r="T31">
        <v>38</v>
      </c>
      <c r="U31" s="23">
        <f t="shared" si="41"/>
        <v>50.666666666666671</v>
      </c>
      <c r="V31" s="18" t="str">
        <f t="shared" si="5"/>
        <v>C+</v>
      </c>
      <c r="W31" s="18" t="str">
        <f t="shared" si="6"/>
        <v>2.4</v>
      </c>
      <c r="X31" s="16">
        <v>23</v>
      </c>
      <c r="Y31" s="16">
        <f t="shared" si="42"/>
        <v>92</v>
      </c>
      <c r="Z31" s="18" t="str">
        <f t="shared" si="7"/>
        <v>A+</v>
      </c>
      <c r="AA31" s="18" t="str">
        <f t="shared" si="8"/>
        <v>4.0</v>
      </c>
      <c r="AB31" s="21">
        <f t="shared" si="70"/>
        <v>61</v>
      </c>
      <c r="AC31" s="21">
        <f t="shared" si="43"/>
        <v>61</v>
      </c>
      <c r="AD31" s="22" t="str">
        <f t="shared" si="44"/>
        <v>B</v>
      </c>
      <c r="AE31" s="18" t="str">
        <f t="shared" si="9"/>
        <v>2.8</v>
      </c>
      <c r="AF31">
        <v>20</v>
      </c>
      <c r="AG31" s="16">
        <f t="shared" si="45"/>
        <v>20</v>
      </c>
      <c r="AH31" s="22" t="str">
        <f t="shared" si="46"/>
        <v>D</v>
      </c>
      <c r="AI31" s="18" t="str">
        <f t="shared" si="10"/>
        <v>1.2</v>
      </c>
      <c r="AJ31">
        <v>13</v>
      </c>
      <c r="AK31" s="23">
        <f t="shared" si="47"/>
        <v>17.333333333333336</v>
      </c>
      <c r="AL31" s="18" t="str">
        <f t="shared" si="11"/>
        <v>E</v>
      </c>
      <c r="AM31" s="18" t="str">
        <f t="shared" si="12"/>
        <v>0.8</v>
      </c>
      <c r="AN31" s="16">
        <v>22</v>
      </c>
      <c r="AO31" s="16">
        <f t="shared" si="48"/>
        <v>88</v>
      </c>
      <c r="AP31" s="18" t="str">
        <f t="shared" si="13"/>
        <v>A</v>
      </c>
      <c r="AQ31" s="18" t="str">
        <f t="shared" si="14"/>
        <v>3.6</v>
      </c>
      <c r="AR31" s="21">
        <f t="shared" si="71"/>
        <v>35</v>
      </c>
      <c r="AS31" s="21">
        <f t="shared" si="49"/>
        <v>35</v>
      </c>
      <c r="AT31" s="22" t="str">
        <f t="shared" si="50"/>
        <v>D+</v>
      </c>
      <c r="AU31" s="18" t="str">
        <f t="shared" si="15"/>
        <v>1.6</v>
      </c>
      <c r="AV31">
        <v>18</v>
      </c>
      <c r="AW31" s="23">
        <f t="shared" si="51"/>
        <v>24</v>
      </c>
      <c r="AX31" s="18" t="str">
        <f t="shared" si="16"/>
        <v>D</v>
      </c>
      <c r="AY31" s="18" t="str">
        <f t="shared" si="17"/>
        <v>1.2</v>
      </c>
      <c r="AZ31" s="16">
        <v>23</v>
      </c>
      <c r="BA31" s="16">
        <f t="shared" si="52"/>
        <v>92</v>
      </c>
      <c r="BB31" s="18" t="str">
        <f t="shared" si="18"/>
        <v>A+</v>
      </c>
      <c r="BC31" s="18" t="str">
        <f t="shared" si="19"/>
        <v>4.0</v>
      </c>
      <c r="BD31" s="24">
        <f t="shared" si="72"/>
        <v>41</v>
      </c>
      <c r="BE31" s="21">
        <f t="shared" si="53"/>
        <v>41</v>
      </c>
      <c r="BF31" s="22" t="str">
        <f t="shared" si="54"/>
        <v>C</v>
      </c>
      <c r="BG31" s="18" t="str">
        <f t="shared" si="20"/>
        <v>2.0</v>
      </c>
      <c r="BH31">
        <v>35</v>
      </c>
      <c r="BI31" s="23">
        <f t="shared" si="55"/>
        <v>46.666666666666664</v>
      </c>
      <c r="BJ31" s="18" t="str">
        <f t="shared" si="21"/>
        <v>C</v>
      </c>
      <c r="BK31" s="18" t="str">
        <f t="shared" si="22"/>
        <v>2.0</v>
      </c>
      <c r="BL31" s="16">
        <v>21</v>
      </c>
      <c r="BM31" s="19">
        <f t="shared" si="56"/>
        <v>84</v>
      </c>
      <c r="BN31" s="18" t="str">
        <f t="shared" si="23"/>
        <v>A</v>
      </c>
      <c r="BO31" s="18" t="str">
        <f t="shared" si="24"/>
        <v>3.6</v>
      </c>
      <c r="BP31" s="21">
        <f t="shared" si="73"/>
        <v>56</v>
      </c>
      <c r="BQ31" s="21">
        <f t="shared" si="57"/>
        <v>56.000000000000007</v>
      </c>
      <c r="BR31" s="22" t="str">
        <f t="shared" si="58"/>
        <v>C+</v>
      </c>
      <c r="BS31" s="18" t="str">
        <f t="shared" si="25"/>
        <v>2.4</v>
      </c>
      <c r="BT31">
        <v>33</v>
      </c>
      <c r="BU31" s="23">
        <f t="shared" si="59"/>
        <v>33</v>
      </c>
      <c r="BV31" s="18" t="str">
        <f t="shared" si="26"/>
        <v>D+</v>
      </c>
      <c r="BW31" s="18" t="str">
        <f t="shared" si="27"/>
        <v>1.6</v>
      </c>
      <c r="BX31" s="16"/>
      <c r="BY31" s="19">
        <f t="shared" si="74"/>
        <v>0</v>
      </c>
      <c r="BZ31" s="20" t="str">
        <f t="shared" si="75"/>
        <v>-</v>
      </c>
      <c r="CA31" s="20" t="str">
        <f t="shared" si="76"/>
        <v>-</v>
      </c>
      <c r="CB31" s="25">
        <f t="shared" si="77"/>
        <v>33</v>
      </c>
      <c r="CC31" s="21">
        <f t="shared" si="60"/>
        <v>33</v>
      </c>
      <c r="CD31" s="22" t="str">
        <f t="shared" si="61"/>
        <v>D+</v>
      </c>
      <c r="CE31" s="18" t="str">
        <f t="shared" si="30"/>
        <v>1.6</v>
      </c>
      <c r="CF31">
        <v>31</v>
      </c>
      <c r="CG31" s="23">
        <f t="shared" si="62"/>
        <v>41.333333333333336</v>
      </c>
      <c r="CH31" s="18" t="str">
        <f t="shared" si="31"/>
        <v>C</v>
      </c>
      <c r="CI31" s="18" t="str">
        <f t="shared" si="32"/>
        <v>2.0</v>
      </c>
      <c r="CJ31" s="16">
        <v>23</v>
      </c>
      <c r="CK31" s="19">
        <f t="shared" si="63"/>
        <v>92</v>
      </c>
      <c r="CL31" s="18" t="str">
        <f t="shared" si="33"/>
        <v>A+</v>
      </c>
      <c r="CM31" s="18" t="str">
        <f t="shared" si="34"/>
        <v>4.0</v>
      </c>
      <c r="CN31" s="21">
        <f t="shared" si="78"/>
        <v>54</v>
      </c>
      <c r="CO31" s="21">
        <f t="shared" si="64"/>
        <v>54</v>
      </c>
      <c r="CP31" s="22" t="str">
        <f t="shared" si="65"/>
        <v>C+</v>
      </c>
      <c r="CQ31" s="18" t="str">
        <f t="shared" si="35"/>
        <v>2.4</v>
      </c>
      <c r="CR31" s="26">
        <f t="shared" si="66"/>
        <v>356</v>
      </c>
      <c r="CS31" s="26">
        <f t="shared" si="67"/>
        <v>44.5</v>
      </c>
      <c r="CT31" s="27" t="str">
        <f t="shared" si="36"/>
        <v>C</v>
      </c>
      <c r="CU31" s="28">
        <f t="shared" si="68"/>
        <v>2.0499999999999998</v>
      </c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29">
        <v>24</v>
      </c>
      <c r="B32" s="68">
        <v>752001024</v>
      </c>
      <c r="C32" s="68" t="s">
        <v>75</v>
      </c>
      <c r="D32" s="30" t="s">
        <v>98</v>
      </c>
      <c r="E32" s="30" t="s">
        <v>135</v>
      </c>
      <c r="F32" s="31"/>
      <c r="G32" s="30"/>
      <c r="H32">
        <v>47</v>
      </c>
      <c r="I32" s="17">
        <f t="shared" si="37"/>
        <v>62.666666666666671</v>
      </c>
      <c r="J32" s="18" t="str">
        <f t="shared" si="0"/>
        <v>B</v>
      </c>
      <c r="K32" s="18" t="str">
        <f t="shared" si="1"/>
        <v>2.8</v>
      </c>
      <c r="L32" s="16">
        <v>24</v>
      </c>
      <c r="M32" s="16">
        <f t="shared" si="38"/>
        <v>96</v>
      </c>
      <c r="N32" s="18" t="str">
        <f t="shared" si="2"/>
        <v>A+</v>
      </c>
      <c r="O32" s="18" t="str">
        <f t="shared" si="3"/>
        <v>4.0</v>
      </c>
      <c r="P32" s="21">
        <f t="shared" si="69"/>
        <v>71</v>
      </c>
      <c r="Q32" s="21">
        <f t="shared" si="39"/>
        <v>71</v>
      </c>
      <c r="R32" s="22" t="str">
        <f t="shared" si="40"/>
        <v>B+</v>
      </c>
      <c r="S32" s="18" t="str">
        <f t="shared" si="4"/>
        <v>3.2</v>
      </c>
      <c r="T32">
        <v>30</v>
      </c>
      <c r="U32" s="23">
        <f t="shared" si="41"/>
        <v>40</v>
      </c>
      <c r="V32" s="18" t="str">
        <f t="shared" si="5"/>
        <v>C</v>
      </c>
      <c r="W32" s="18" t="str">
        <f t="shared" si="6"/>
        <v>2.0</v>
      </c>
      <c r="X32" s="16">
        <v>23</v>
      </c>
      <c r="Y32" s="16">
        <f t="shared" si="42"/>
        <v>92</v>
      </c>
      <c r="Z32" s="18" t="str">
        <f t="shared" si="7"/>
        <v>A+</v>
      </c>
      <c r="AA32" s="18" t="str">
        <f t="shared" si="8"/>
        <v>4.0</v>
      </c>
      <c r="AB32" s="21">
        <f t="shared" si="70"/>
        <v>53</v>
      </c>
      <c r="AC32" s="21">
        <f t="shared" si="43"/>
        <v>53</v>
      </c>
      <c r="AD32" s="22" t="str">
        <f t="shared" si="44"/>
        <v>C+</v>
      </c>
      <c r="AE32" s="18" t="str">
        <f t="shared" si="9"/>
        <v>2.4</v>
      </c>
      <c r="AF32">
        <v>43</v>
      </c>
      <c r="AG32" s="16">
        <f t="shared" si="45"/>
        <v>43</v>
      </c>
      <c r="AH32" s="22" t="str">
        <f t="shared" si="46"/>
        <v>C</v>
      </c>
      <c r="AI32" s="18" t="str">
        <f t="shared" si="10"/>
        <v>2.0</v>
      </c>
      <c r="AJ32">
        <v>39</v>
      </c>
      <c r="AK32" s="23">
        <f t="shared" si="47"/>
        <v>52</v>
      </c>
      <c r="AL32" s="18" t="str">
        <f t="shared" si="11"/>
        <v>C+</v>
      </c>
      <c r="AM32" s="18" t="str">
        <f t="shared" si="12"/>
        <v>2.4</v>
      </c>
      <c r="AN32" s="16">
        <v>22</v>
      </c>
      <c r="AO32" s="16">
        <f t="shared" si="48"/>
        <v>88</v>
      </c>
      <c r="AP32" s="18" t="str">
        <f t="shared" si="13"/>
        <v>A</v>
      </c>
      <c r="AQ32" s="18" t="str">
        <f t="shared" si="14"/>
        <v>3.6</v>
      </c>
      <c r="AR32" s="21">
        <f t="shared" si="71"/>
        <v>61</v>
      </c>
      <c r="AS32" s="21">
        <f t="shared" si="49"/>
        <v>61</v>
      </c>
      <c r="AT32" s="22" t="str">
        <f t="shared" si="50"/>
        <v>B</v>
      </c>
      <c r="AU32" s="18" t="str">
        <f t="shared" si="15"/>
        <v>2.8</v>
      </c>
      <c r="AV32">
        <v>33</v>
      </c>
      <c r="AW32" s="23">
        <f t="shared" si="51"/>
        <v>44</v>
      </c>
      <c r="AX32" s="18" t="str">
        <f t="shared" si="16"/>
        <v>C</v>
      </c>
      <c r="AY32" s="18" t="str">
        <f t="shared" si="17"/>
        <v>2.0</v>
      </c>
      <c r="AZ32" s="16">
        <v>23</v>
      </c>
      <c r="BA32" s="16">
        <f t="shared" si="52"/>
        <v>92</v>
      </c>
      <c r="BB32" s="18" t="str">
        <f t="shared" si="18"/>
        <v>A+</v>
      </c>
      <c r="BC32" s="18" t="str">
        <f t="shared" si="19"/>
        <v>4.0</v>
      </c>
      <c r="BD32" s="24">
        <f t="shared" si="72"/>
        <v>56</v>
      </c>
      <c r="BE32" s="21">
        <f t="shared" si="53"/>
        <v>56.000000000000007</v>
      </c>
      <c r="BF32" s="22" t="str">
        <f t="shared" si="54"/>
        <v>C+</v>
      </c>
      <c r="BG32" s="18" t="str">
        <f t="shared" si="20"/>
        <v>2.4</v>
      </c>
      <c r="BH32">
        <v>38</v>
      </c>
      <c r="BI32" s="23">
        <f t="shared" si="55"/>
        <v>50.666666666666671</v>
      </c>
      <c r="BJ32" s="18" t="str">
        <f t="shared" si="21"/>
        <v>C+</v>
      </c>
      <c r="BK32" s="18" t="str">
        <f t="shared" si="22"/>
        <v>2.4</v>
      </c>
      <c r="BL32" s="16">
        <v>22</v>
      </c>
      <c r="BM32" s="19">
        <f t="shared" si="56"/>
        <v>88</v>
      </c>
      <c r="BN32" s="18" t="str">
        <f t="shared" si="23"/>
        <v>A</v>
      </c>
      <c r="BO32" s="18" t="str">
        <f t="shared" si="24"/>
        <v>3.6</v>
      </c>
      <c r="BP32" s="21">
        <f t="shared" si="73"/>
        <v>60</v>
      </c>
      <c r="BQ32" s="21">
        <f t="shared" si="57"/>
        <v>60</v>
      </c>
      <c r="BR32" s="22" t="str">
        <f t="shared" si="58"/>
        <v>B</v>
      </c>
      <c r="BS32" s="18" t="str">
        <f t="shared" si="25"/>
        <v>2.8</v>
      </c>
      <c r="BT32">
        <v>54</v>
      </c>
      <c r="BU32" s="23">
        <f t="shared" si="59"/>
        <v>54</v>
      </c>
      <c r="BV32" s="18" t="str">
        <f t="shared" si="26"/>
        <v>C+</v>
      </c>
      <c r="BW32" s="18" t="str">
        <f t="shared" si="27"/>
        <v>2.4</v>
      </c>
      <c r="BX32" s="16"/>
      <c r="BY32" s="19">
        <f t="shared" si="74"/>
        <v>0</v>
      </c>
      <c r="BZ32" s="20" t="str">
        <f t="shared" si="75"/>
        <v>-</v>
      </c>
      <c r="CA32" s="20" t="str">
        <f t="shared" si="76"/>
        <v>-</v>
      </c>
      <c r="CB32" s="25">
        <f t="shared" si="77"/>
        <v>54</v>
      </c>
      <c r="CC32" s="21">
        <f t="shared" si="60"/>
        <v>54</v>
      </c>
      <c r="CD32" s="22" t="str">
        <f t="shared" si="61"/>
        <v>C+</v>
      </c>
      <c r="CE32" s="18" t="str">
        <f t="shared" si="30"/>
        <v>2.4</v>
      </c>
      <c r="CF32">
        <v>34</v>
      </c>
      <c r="CG32" s="23">
        <f t="shared" si="62"/>
        <v>45.333333333333329</v>
      </c>
      <c r="CH32" s="18" t="str">
        <f t="shared" si="31"/>
        <v>C</v>
      </c>
      <c r="CI32" s="18" t="str">
        <f t="shared" si="32"/>
        <v>2.0</v>
      </c>
      <c r="CJ32" s="16">
        <v>23</v>
      </c>
      <c r="CK32" s="19">
        <f t="shared" si="63"/>
        <v>92</v>
      </c>
      <c r="CL32" s="18" t="str">
        <f t="shared" si="33"/>
        <v>A+</v>
      </c>
      <c r="CM32" s="18" t="str">
        <f t="shared" si="34"/>
        <v>4.0</v>
      </c>
      <c r="CN32" s="21">
        <f t="shared" si="78"/>
        <v>57</v>
      </c>
      <c r="CO32" s="21">
        <f t="shared" si="64"/>
        <v>56.999999999999993</v>
      </c>
      <c r="CP32" s="22" t="str">
        <f t="shared" si="65"/>
        <v>C+</v>
      </c>
      <c r="CQ32" s="18" t="str">
        <f t="shared" si="35"/>
        <v>2.4</v>
      </c>
      <c r="CR32" s="26">
        <f t="shared" si="66"/>
        <v>455</v>
      </c>
      <c r="CS32" s="26">
        <f t="shared" si="67"/>
        <v>56.875</v>
      </c>
      <c r="CT32" s="27" t="str">
        <f t="shared" si="36"/>
        <v>C+</v>
      </c>
      <c r="CU32" s="28">
        <f t="shared" si="68"/>
        <v>2.5499999999999994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13">
        <v>25</v>
      </c>
      <c r="B33" s="68">
        <v>752001025</v>
      </c>
      <c r="C33" s="68" t="s">
        <v>76</v>
      </c>
      <c r="D33" s="30" t="s">
        <v>97</v>
      </c>
      <c r="E33" s="30" t="s">
        <v>136</v>
      </c>
      <c r="F33" s="31"/>
      <c r="G33" s="30"/>
      <c r="H33">
        <v>47</v>
      </c>
      <c r="I33" s="17">
        <f t="shared" si="37"/>
        <v>62.666666666666671</v>
      </c>
      <c r="J33" s="18" t="str">
        <f t="shared" si="0"/>
        <v>B</v>
      </c>
      <c r="K33" s="18" t="str">
        <f t="shared" si="1"/>
        <v>2.8</v>
      </c>
      <c r="L33" s="16">
        <v>24</v>
      </c>
      <c r="M33" s="16">
        <f t="shared" si="38"/>
        <v>96</v>
      </c>
      <c r="N33" s="18" t="str">
        <f t="shared" si="2"/>
        <v>A+</v>
      </c>
      <c r="O33" s="18" t="str">
        <f t="shared" si="3"/>
        <v>4.0</v>
      </c>
      <c r="P33" s="21">
        <f t="shared" si="69"/>
        <v>71</v>
      </c>
      <c r="Q33" s="21">
        <f t="shared" si="39"/>
        <v>71</v>
      </c>
      <c r="R33" s="22" t="str">
        <f t="shared" si="40"/>
        <v>B+</v>
      </c>
      <c r="S33" s="18" t="str">
        <f t="shared" si="4"/>
        <v>3.2</v>
      </c>
      <c r="T33">
        <v>31</v>
      </c>
      <c r="U33" s="23">
        <f t="shared" si="41"/>
        <v>41.333333333333336</v>
      </c>
      <c r="V33" s="18" t="str">
        <f t="shared" si="5"/>
        <v>C</v>
      </c>
      <c r="W33" s="18" t="str">
        <f t="shared" si="6"/>
        <v>2.0</v>
      </c>
      <c r="X33" s="16">
        <v>23</v>
      </c>
      <c r="Y33" s="16">
        <f t="shared" si="42"/>
        <v>92</v>
      </c>
      <c r="Z33" s="18" t="str">
        <f t="shared" si="7"/>
        <v>A+</v>
      </c>
      <c r="AA33" s="18" t="str">
        <f t="shared" si="8"/>
        <v>4.0</v>
      </c>
      <c r="AB33" s="21">
        <f t="shared" si="70"/>
        <v>54</v>
      </c>
      <c r="AC33" s="21">
        <f t="shared" si="43"/>
        <v>54</v>
      </c>
      <c r="AD33" s="22" t="str">
        <f t="shared" si="44"/>
        <v>C+</v>
      </c>
      <c r="AE33" s="18" t="str">
        <f t="shared" si="9"/>
        <v>2.4</v>
      </c>
      <c r="AF33">
        <v>32</v>
      </c>
      <c r="AG33" s="16">
        <f t="shared" si="45"/>
        <v>32</v>
      </c>
      <c r="AH33" s="22" t="str">
        <f t="shared" si="46"/>
        <v>D+</v>
      </c>
      <c r="AI33" s="18" t="str">
        <f t="shared" si="10"/>
        <v>1.6</v>
      </c>
      <c r="AJ33">
        <v>3</v>
      </c>
      <c r="AK33" s="23">
        <f t="shared" si="47"/>
        <v>4</v>
      </c>
      <c r="AL33" s="18" t="str">
        <f t="shared" si="11"/>
        <v>E</v>
      </c>
      <c r="AM33" s="18" t="str">
        <f t="shared" si="12"/>
        <v>0.8</v>
      </c>
      <c r="AN33" s="16">
        <v>20</v>
      </c>
      <c r="AO33" s="16">
        <f t="shared" si="48"/>
        <v>80</v>
      </c>
      <c r="AP33" s="18" t="str">
        <f t="shared" si="13"/>
        <v>A</v>
      </c>
      <c r="AQ33" s="18" t="str">
        <f t="shared" si="14"/>
        <v>3.6</v>
      </c>
      <c r="AR33" s="21">
        <f t="shared" si="71"/>
        <v>23</v>
      </c>
      <c r="AS33" s="21">
        <f t="shared" si="49"/>
        <v>23</v>
      </c>
      <c r="AT33" s="22" t="str">
        <f t="shared" si="50"/>
        <v>D</v>
      </c>
      <c r="AU33" s="18" t="str">
        <f t="shared" si="15"/>
        <v>1.2</v>
      </c>
      <c r="AV33">
        <v>20</v>
      </c>
      <c r="AW33" s="23">
        <f t="shared" si="51"/>
        <v>26.666666666666668</v>
      </c>
      <c r="AX33" s="18" t="str">
        <f t="shared" si="16"/>
        <v>D</v>
      </c>
      <c r="AY33" s="18" t="str">
        <f t="shared" si="17"/>
        <v>1.2</v>
      </c>
      <c r="AZ33" s="16">
        <v>23</v>
      </c>
      <c r="BA33" s="16">
        <f t="shared" si="52"/>
        <v>92</v>
      </c>
      <c r="BB33" s="18" t="str">
        <f t="shared" si="18"/>
        <v>A+</v>
      </c>
      <c r="BC33" s="18" t="str">
        <f t="shared" si="19"/>
        <v>4.0</v>
      </c>
      <c r="BD33" s="24">
        <f t="shared" si="72"/>
        <v>43</v>
      </c>
      <c r="BE33" s="21">
        <f t="shared" si="53"/>
        <v>43</v>
      </c>
      <c r="BF33" s="22" t="str">
        <f t="shared" si="54"/>
        <v>C</v>
      </c>
      <c r="BG33" s="18" t="str">
        <f t="shared" si="20"/>
        <v>2.0</v>
      </c>
      <c r="BH33">
        <v>27</v>
      </c>
      <c r="BI33" s="23">
        <f t="shared" si="55"/>
        <v>36</v>
      </c>
      <c r="BJ33" s="18" t="str">
        <f t="shared" si="21"/>
        <v>D+</v>
      </c>
      <c r="BK33" s="18" t="str">
        <f t="shared" si="22"/>
        <v>1.6</v>
      </c>
      <c r="BL33" s="16">
        <v>20</v>
      </c>
      <c r="BM33" s="19">
        <f t="shared" si="56"/>
        <v>80</v>
      </c>
      <c r="BN33" s="18" t="str">
        <f t="shared" si="23"/>
        <v>A</v>
      </c>
      <c r="BO33" s="18" t="str">
        <f t="shared" si="24"/>
        <v>3.6</v>
      </c>
      <c r="BP33" s="21">
        <f t="shared" si="73"/>
        <v>47</v>
      </c>
      <c r="BQ33" s="21">
        <f t="shared" si="57"/>
        <v>47</v>
      </c>
      <c r="BR33" s="22" t="str">
        <f t="shared" si="58"/>
        <v>C</v>
      </c>
      <c r="BS33" s="18" t="str">
        <f t="shared" si="25"/>
        <v>2.0</v>
      </c>
      <c r="BT33">
        <v>31</v>
      </c>
      <c r="BU33" s="23">
        <f t="shared" si="59"/>
        <v>31</v>
      </c>
      <c r="BV33" s="18" t="str">
        <f t="shared" si="26"/>
        <v>D+</v>
      </c>
      <c r="BW33" s="18" t="str">
        <f t="shared" si="27"/>
        <v>1.6</v>
      </c>
      <c r="BX33" s="16"/>
      <c r="BY33" s="19">
        <f t="shared" si="74"/>
        <v>0</v>
      </c>
      <c r="BZ33" s="20" t="str">
        <f t="shared" si="75"/>
        <v>-</v>
      </c>
      <c r="CA33" s="20" t="str">
        <f t="shared" si="76"/>
        <v>-</v>
      </c>
      <c r="CB33" s="25">
        <f t="shared" si="77"/>
        <v>31</v>
      </c>
      <c r="CC33" s="21">
        <f t="shared" si="60"/>
        <v>31</v>
      </c>
      <c r="CD33" s="22" t="str">
        <f t="shared" si="61"/>
        <v>D+</v>
      </c>
      <c r="CE33" s="18" t="str">
        <f t="shared" si="30"/>
        <v>1.6</v>
      </c>
      <c r="CF33">
        <v>23</v>
      </c>
      <c r="CG33" s="23">
        <f t="shared" si="62"/>
        <v>30.666666666666664</v>
      </c>
      <c r="CH33" s="18" t="str">
        <f t="shared" si="31"/>
        <v>D+</v>
      </c>
      <c r="CI33" s="18" t="str">
        <f t="shared" si="32"/>
        <v>1.6</v>
      </c>
      <c r="CJ33" s="16">
        <v>22</v>
      </c>
      <c r="CK33" s="19">
        <f t="shared" si="63"/>
        <v>88</v>
      </c>
      <c r="CL33" s="18" t="str">
        <f t="shared" si="33"/>
        <v>A</v>
      </c>
      <c r="CM33" s="18" t="str">
        <f t="shared" si="34"/>
        <v>3.6</v>
      </c>
      <c r="CN33" s="21">
        <f t="shared" si="78"/>
        <v>45</v>
      </c>
      <c r="CO33" s="21">
        <f t="shared" si="64"/>
        <v>45</v>
      </c>
      <c r="CP33" s="22" t="str">
        <f t="shared" si="65"/>
        <v>C</v>
      </c>
      <c r="CQ33" s="18" t="str">
        <f t="shared" si="35"/>
        <v>2.0</v>
      </c>
      <c r="CR33" s="26">
        <f t="shared" si="66"/>
        <v>346</v>
      </c>
      <c r="CS33" s="26">
        <f t="shared" si="67"/>
        <v>43.25</v>
      </c>
      <c r="CT33" s="27" t="str">
        <f t="shared" si="36"/>
        <v>C</v>
      </c>
      <c r="CU33" s="28">
        <f t="shared" si="68"/>
        <v>1.9999999999999998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29">
        <v>26</v>
      </c>
      <c r="B34" s="68">
        <v>752001026</v>
      </c>
      <c r="C34" s="68" t="s">
        <v>77</v>
      </c>
      <c r="D34" s="30" t="s">
        <v>96</v>
      </c>
      <c r="E34" s="30" t="s">
        <v>137</v>
      </c>
      <c r="F34" s="31"/>
      <c r="G34" s="30"/>
      <c r="H34">
        <v>52</v>
      </c>
      <c r="I34" s="17">
        <f t="shared" si="37"/>
        <v>69.333333333333343</v>
      </c>
      <c r="J34" s="18" t="str">
        <f t="shared" si="0"/>
        <v>B</v>
      </c>
      <c r="K34" s="18" t="str">
        <f t="shared" si="1"/>
        <v>2.8</v>
      </c>
      <c r="L34" s="16">
        <v>24</v>
      </c>
      <c r="M34" s="16">
        <f t="shared" si="38"/>
        <v>96</v>
      </c>
      <c r="N34" s="18" t="str">
        <f t="shared" si="2"/>
        <v>A+</v>
      </c>
      <c r="O34" s="18" t="str">
        <f t="shared" si="3"/>
        <v>4.0</v>
      </c>
      <c r="P34" s="21">
        <f t="shared" si="69"/>
        <v>76</v>
      </c>
      <c r="Q34" s="21">
        <f t="shared" si="39"/>
        <v>76</v>
      </c>
      <c r="R34" s="22" t="str">
        <f t="shared" si="40"/>
        <v>B+</v>
      </c>
      <c r="S34" s="18" t="str">
        <f t="shared" si="4"/>
        <v>3.2</v>
      </c>
      <c r="T34">
        <v>34</v>
      </c>
      <c r="U34" s="23">
        <f t="shared" si="41"/>
        <v>45.333333333333329</v>
      </c>
      <c r="V34" s="18" t="str">
        <f t="shared" si="5"/>
        <v>C</v>
      </c>
      <c r="W34" s="18" t="str">
        <f t="shared" si="6"/>
        <v>2.0</v>
      </c>
      <c r="X34" s="16">
        <v>24</v>
      </c>
      <c r="Y34" s="16">
        <f t="shared" si="42"/>
        <v>96</v>
      </c>
      <c r="Z34" s="18" t="str">
        <f t="shared" si="7"/>
        <v>A+</v>
      </c>
      <c r="AA34" s="18" t="str">
        <f t="shared" si="8"/>
        <v>4.0</v>
      </c>
      <c r="AB34" s="21">
        <f t="shared" si="70"/>
        <v>58</v>
      </c>
      <c r="AC34" s="21">
        <f t="shared" si="43"/>
        <v>57.999999999999993</v>
      </c>
      <c r="AD34" s="22" t="str">
        <f t="shared" si="44"/>
        <v>C+</v>
      </c>
      <c r="AE34" s="18" t="str">
        <f t="shared" si="9"/>
        <v>2.4</v>
      </c>
      <c r="AF34">
        <v>64</v>
      </c>
      <c r="AG34" s="16">
        <f t="shared" si="45"/>
        <v>64</v>
      </c>
      <c r="AH34" s="22" t="str">
        <f t="shared" si="46"/>
        <v>B</v>
      </c>
      <c r="AI34" s="18" t="str">
        <f t="shared" si="10"/>
        <v>2.8</v>
      </c>
      <c r="AJ34">
        <v>48</v>
      </c>
      <c r="AK34" s="23">
        <f t="shared" si="47"/>
        <v>64</v>
      </c>
      <c r="AL34" s="18" t="str">
        <f t="shared" si="11"/>
        <v>B</v>
      </c>
      <c r="AM34" s="18" t="str">
        <f t="shared" si="12"/>
        <v>2.8</v>
      </c>
      <c r="AN34" s="16">
        <v>23</v>
      </c>
      <c r="AO34" s="16">
        <f t="shared" si="48"/>
        <v>92</v>
      </c>
      <c r="AP34" s="18" t="str">
        <f t="shared" si="13"/>
        <v>A+</v>
      </c>
      <c r="AQ34" s="18" t="str">
        <f t="shared" si="14"/>
        <v>4.0</v>
      </c>
      <c r="AR34" s="21">
        <f t="shared" si="71"/>
        <v>71</v>
      </c>
      <c r="AS34" s="21">
        <f t="shared" si="49"/>
        <v>71</v>
      </c>
      <c r="AT34" s="22" t="str">
        <f t="shared" si="50"/>
        <v>B+</v>
      </c>
      <c r="AU34" s="18" t="str">
        <f t="shared" si="15"/>
        <v>3.2</v>
      </c>
      <c r="AV34">
        <v>42</v>
      </c>
      <c r="AW34" s="23">
        <f t="shared" si="51"/>
        <v>56.000000000000007</v>
      </c>
      <c r="AX34" s="18" t="str">
        <f t="shared" si="16"/>
        <v>C+</v>
      </c>
      <c r="AY34" s="18" t="str">
        <f t="shared" si="17"/>
        <v>2.4</v>
      </c>
      <c r="AZ34" s="16">
        <v>24</v>
      </c>
      <c r="BA34" s="16">
        <f t="shared" si="52"/>
        <v>96</v>
      </c>
      <c r="BB34" s="18" t="str">
        <f t="shared" si="18"/>
        <v>A+</v>
      </c>
      <c r="BC34" s="18" t="str">
        <f t="shared" si="19"/>
        <v>4.0</v>
      </c>
      <c r="BD34" s="24">
        <f t="shared" si="72"/>
        <v>66</v>
      </c>
      <c r="BE34" s="21">
        <f t="shared" si="53"/>
        <v>66</v>
      </c>
      <c r="BF34" s="22" t="str">
        <f t="shared" si="54"/>
        <v>B</v>
      </c>
      <c r="BG34" s="18" t="str">
        <f t="shared" si="20"/>
        <v>2.8</v>
      </c>
      <c r="BH34">
        <v>52</v>
      </c>
      <c r="BI34" s="23">
        <f t="shared" si="55"/>
        <v>69.333333333333343</v>
      </c>
      <c r="BJ34" s="18" t="str">
        <f t="shared" si="21"/>
        <v>B</v>
      </c>
      <c r="BK34" s="18" t="str">
        <f t="shared" si="22"/>
        <v>2.8</v>
      </c>
      <c r="BL34" s="16">
        <v>22</v>
      </c>
      <c r="BM34" s="19">
        <f t="shared" si="56"/>
        <v>88</v>
      </c>
      <c r="BN34" s="18" t="str">
        <f t="shared" si="23"/>
        <v>A</v>
      </c>
      <c r="BO34" s="18" t="str">
        <f t="shared" si="24"/>
        <v>3.6</v>
      </c>
      <c r="BP34" s="21">
        <f t="shared" si="73"/>
        <v>74</v>
      </c>
      <c r="BQ34" s="21">
        <f t="shared" si="57"/>
        <v>74</v>
      </c>
      <c r="BR34" s="22" t="str">
        <f t="shared" si="58"/>
        <v>B+</v>
      </c>
      <c r="BS34" s="18" t="str">
        <f t="shared" si="25"/>
        <v>3.2</v>
      </c>
      <c r="BT34">
        <v>80</v>
      </c>
      <c r="BU34" s="23">
        <f t="shared" si="59"/>
        <v>80</v>
      </c>
      <c r="BV34" s="18" t="str">
        <f t="shared" si="26"/>
        <v>A</v>
      </c>
      <c r="BW34" s="18" t="str">
        <f t="shared" si="27"/>
        <v>3.6</v>
      </c>
      <c r="BX34" s="16"/>
      <c r="BY34" s="19">
        <f t="shared" si="74"/>
        <v>0</v>
      </c>
      <c r="BZ34" s="20" t="str">
        <f t="shared" si="75"/>
        <v>-</v>
      </c>
      <c r="CA34" s="20" t="str">
        <f t="shared" si="76"/>
        <v>-</v>
      </c>
      <c r="CB34" s="25">
        <f t="shared" si="77"/>
        <v>80</v>
      </c>
      <c r="CC34" s="21">
        <f t="shared" si="60"/>
        <v>80</v>
      </c>
      <c r="CD34" s="22" t="str">
        <f t="shared" si="61"/>
        <v>A</v>
      </c>
      <c r="CE34" s="18" t="str">
        <f t="shared" si="30"/>
        <v>3.6</v>
      </c>
      <c r="CF34">
        <v>44</v>
      </c>
      <c r="CG34" s="23">
        <f t="shared" si="62"/>
        <v>58.666666666666664</v>
      </c>
      <c r="CH34" s="18" t="str">
        <f t="shared" si="31"/>
        <v>C+</v>
      </c>
      <c r="CI34" s="18" t="str">
        <f t="shared" si="32"/>
        <v>2.4</v>
      </c>
      <c r="CJ34" s="16">
        <v>24</v>
      </c>
      <c r="CK34" s="19">
        <f t="shared" si="63"/>
        <v>96</v>
      </c>
      <c r="CL34" s="18" t="str">
        <f t="shared" si="33"/>
        <v>A+</v>
      </c>
      <c r="CM34" s="18" t="str">
        <f t="shared" si="34"/>
        <v>4.0</v>
      </c>
      <c r="CN34" s="21">
        <f t="shared" si="78"/>
        <v>68</v>
      </c>
      <c r="CO34" s="21">
        <f t="shared" si="64"/>
        <v>68</v>
      </c>
      <c r="CP34" s="22" t="str">
        <f t="shared" si="65"/>
        <v>B</v>
      </c>
      <c r="CQ34" s="18" t="str">
        <f t="shared" si="35"/>
        <v>2.8</v>
      </c>
      <c r="CR34" s="26">
        <f t="shared" si="66"/>
        <v>557</v>
      </c>
      <c r="CS34" s="26">
        <f t="shared" si="67"/>
        <v>69.625</v>
      </c>
      <c r="CT34" s="27" t="str">
        <f t="shared" si="36"/>
        <v>B</v>
      </c>
      <c r="CU34" s="28">
        <f t="shared" si="68"/>
        <v>3</v>
      </c>
      <c r="CV34" s="1"/>
      <c r="CW34" s="1"/>
      <c r="CX34" s="1"/>
      <c r="CY34" s="1"/>
      <c r="DD34" s="1"/>
      <c r="DE34" s="1"/>
      <c r="DF34" s="1"/>
      <c r="DG34" s="1"/>
    </row>
    <row r="35" spans="1:111" ht="15.75" x14ac:dyDescent="0.25">
      <c r="A35" s="13">
        <v>27</v>
      </c>
      <c r="B35" s="68">
        <v>752001027</v>
      </c>
      <c r="C35" s="68" t="s">
        <v>78</v>
      </c>
      <c r="D35" s="30" t="s">
        <v>95</v>
      </c>
      <c r="E35" s="30" t="s">
        <v>138</v>
      </c>
      <c r="F35" s="31"/>
      <c r="G35" s="30"/>
      <c r="H35">
        <v>19</v>
      </c>
      <c r="I35" s="17">
        <f t="shared" si="37"/>
        <v>25.333333333333336</v>
      </c>
      <c r="J35" s="18" t="str">
        <f t="shared" si="0"/>
        <v>D</v>
      </c>
      <c r="K35" s="18" t="str">
        <f t="shared" si="1"/>
        <v>1.2</v>
      </c>
      <c r="L35" s="16">
        <v>22</v>
      </c>
      <c r="M35" s="16">
        <f t="shared" si="38"/>
        <v>88</v>
      </c>
      <c r="N35" s="18" t="str">
        <f t="shared" si="2"/>
        <v>A</v>
      </c>
      <c r="O35" s="18" t="str">
        <f t="shared" si="3"/>
        <v>3.6</v>
      </c>
      <c r="P35" s="21">
        <f t="shared" si="69"/>
        <v>41</v>
      </c>
      <c r="Q35" s="21">
        <f t="shared" si="39"/>
        <v>41</v>
      </c>
      <c r="R35" s="22" t="str">
        <f t="shared" si="40"/>
        <v>C</v>
      </c>
      <c r="S35" s="18" t="str">
        <f t="shared" si="4"/>
        <v>2.0</v>
      </c>
      <c r="T35">
        <v>14</v>
      </c>
      <c r="U35" s="23">
        <f t="shared" si="41"/>
        <v>18.666666666666668</v>
      </c>
      <c r="V35" s="18" t="str">
        <f t="shared" si="5"/>
        <v>E</v>
      </c>
      <c r="W35" s="18" t="str">
        <f t="shared" si="6"/>
        <v>0.8</v>
      </c>
      <c r="X35" s="16">
        <v>22</v>
      </c>
      <c r="Y35" s="16">
        <f t="shared" si="42"/>
        <v>88</v>
      </c>
      <c r="Z35" s="18" t="str">
        <f t="shared" si="7"/>
        <v>A</v>
      </c>
      <c r="AA35" s="18" t="str">
        <f t="shared" si="8"/>
        <v>3.6</v>
      </c>
      <c r="AB35" s="21">
        <f t="shared" si="70"/>
        <v>36</v>
      </c>
      <c r="AC35" s="21">
        <f t="shared" si="43"/>
        <v>36</v>
      </c>
      <c r="AD35" s="22" t="str">
        <f t="shared" si="44"/>
        <v>D+</v>
      </c>
      <c r="AE35" s="18" t="str">
        <f t="shared" si="9"/>
        <v>1.6</v>
      </c>
      <c r="AF35">
        <v>1</v>
      </c>
      <c r="AG35" s="16">
        <f t="shared" si="45"/>
        <v>1</v>
      </c>
      <c r="AH35" s="22" t="str">
        <f t="shared" si="46"/>
        <v>E</v>
      </c>
      <c r="AI35" s="18" t="str">
        <f t="shared" si="10"/>
        <v>0.8</v>
      </c>
      <c r="AJ35">
        <v>1</v>
      </c>
      <c r="AK35" s="23">
        <f t="shared" si="47"/>
        <v>1.3333333333333335</v>
      </c>
      <c r="AL35" s="18" t="str">
        <f t="shared" si="11"/>
        <v>E</v>
      </c>
      <c r="AM35" s="18" t="str">
        <f t="shared" si="12"/>
        <v>0.8</v>
      </c>
      <c r="AN35" s="16">
        <v>24</v>
      </c>
      <c r="AO35" s="16">
        <f t="shared" si="48"/>
        <v>96</v>
      </c>
      <c r="AP35" s="18" t="str">
        <f t="shared" si="13"/>
        <v>A+</v>
      </c>
      <c r="AQ35" s="18" t="str">
        <f t="shared" si="14"/>
        <v>4.0</v>
      </c>
      <c r="AR35" s="21">
        <f t="shared" si="71"/>
        <v>25</v>
      </c>
      <c r="AS35" s="21">
        <f t="shared" si="49"/>
        <v>25</v>
      </c>
      <c r="AT35" s="22" t="str">
        <f t="shared" si="50"/>
        <v>D</v>
      </c>
      <c r="AU35" s="18" t="str">
        <f t="shared" si="15"/>
        <v>1.2</v>
      </c>
      <c r="AV35">
        <v>5</v>
      </c>
      <c r="AW35" s="23">
        <f t="shared" si="51"/>
        <v>6.666666666666667</v>
      </c>
      <c r="AX35" s="18" t="str">
        <f t="shared" si="16"/>
        <v>E</v>
      </c>
      <c r="AY35" s="18" t="str">
        <f t="shared" si="17"/>
        <v>0.8</v>
      </c>
      <c r="AZ35" s="16">
        <v>22</v>
      </c>
      <c r="BA35" s="16">
        <f t="shared" si="52"/>
        <v>88</v>
      </c>
      <c r="BB35" s="18" t="str">
        <f t="shared" si="18"/>
        <v>A</v>
      </c>
      <c r="BC35" s="18" t="str">
        <f t="shared" si="19"/>
        <v>3.6</v>
      </c>
      <c r="BD35" s="24">
        <f t="shared" si="72"/>
        <v>27</v>
      </c>
      <c r="BE35" s="21">
        <f t="shared" si="53"/>
        <v>27</v>
      </c>
      <c r="BF35" s="22" t="str">
        <f t="shared" si="54"/>
        <v>D</v>
      </c>
      <c r="BG35" s="18" t="str">
        <f t="shared" si="20"/>
        <v>1.2</v>
      </c>
      <c r="BH35">
        <v>15</v>
      </c>
      <c r="BI35" s="23">
        <f t="shared" si="55"/>
        <v>20</v>
      </c>
      <c r="BJ35" s="18" t="str">
        <f t="shared" si="21"/>
        <v>D</v>
      </c>
      <c r="BK35" s="18" t="str">
        <f t="shared" si="22"/>
        <v>1.2</v>
      </c>
      <c r="BL35" s="16">
        <v>22</v>
      </c>
      <c r="BM35" s="19">
        <f t="shared" si="56"/>
        <v>88</v>
      </c>
      <c r="BN35" s="18" t="str">
        <f t="shared" si="23"/>
        <v>A</v>
      </c>
      <c r="BO35" s="18" t="str">
        <f t="shared" si="24"/>
        <v>3.6</v>
      </c>
      <c r="BP35" s="21">
        <f t="shared" si="73"/>
        <v>37</v>
      </c>
      <c r="BQ35" s="21">
        <f t="shared" si="57"/>
        <v>37</v>
      </c>
      <c r="BR35" s="22" t="str">
        <f t="shared" si="58"/>
        <v>D+</v>
      </c>
      <c r="BS35" s="18" t="str">
        <f t="shared" si="25"/>
        <v>1.6</v>
      </c>
      <c r="BT35">
        <v>9</v>
      </c>
      <c r="BU35" s="23">
        <f t="shared" si="59"/>
        <v>9</v>
      </c>
      <c r="BV35" s="18" t="str">
        <f t="shared" si="26"/>
        <v>E</v>
      </c>
      <c r="BW35" s="18" t="str">
        <f t="shared" si="27"/>
        <v>0.8</v>
      </c>
      <c r="BX35" s="16"/>
      <c r="BY35" s="19">
        <f t="shared" si="74"/>
        <v>0</v>
      </c>
      <c r="BZ35" s="20" t="str">
        <f t="shared" si="75"/>
        <v>-</v>
      </c>
      <c r="CA35" s="20" t="str">
        <f t="shared" si="76"/>
        <v>-</v>
      </c>
      <c r="CB35" s="25">
        <f t="shared" si="77"/>
        <v>9</v>
      </c>
      <c r="CC35" s="21">
        <f t="shared" si="60"/>
        <v>9</v>
      </c>
      <c r="CD35" s="22" t="str">
        <f t="shared" si="61"/>
        <v>E</v>
      </c>
      <c r="CE35" s="18" t="str">
        <f t="shared" si="30"/>
        <v>0.8</v>
      </c>
      <c r="CF35">
        <v>21</v>
      </c>
      <c r="CG35" s="23">
        <f t="shared" si="62"/>
        <v>28.000000000000004</v>
      </c>
      <c r="CH35" s="18" t="str">
        <f t="shared" si="31"/>
        <v>D</v>
      </c>
      <c r="CI35" s="18" t="str">
        <f t="shared" si="32"/>
        <v>1.2</v>
      </c>
      <c r="CJ35" s="16">
        <v>22</v>
      </c>
      <c r="CK35" s="19">
        <f t="shared" si="63"/>
        <v>88</v>
      </c>
      <c r="CL35" s="18" t="str">
        <f t="shared" si="33"/>
        <v>A</v>
      </c>
      <c r="CM35" s="18" t="str">
        <f t="shared" si="34"/>
        <v>3.6</v>
      </c>
      <c r="CN35" s="21">
        <f t="shared" si="78"/>
        <v>43</v>
      </c>
      <c r="CO35" s="21">
        <f t="shared" si="64"/>
        <v>43</v>
      </c>
      <c r="CP35" s="22" t="str">
        <f t="shared" si="65"/>
        <v>C</v>
      </c>
      <c r="CQ35" s="18" t="str">
        <f t="shared" si="35"/>
        <v>2.0</v>
      </c>
      <c r="CR35" s="26">
        <f t="shared" si="66"/>
        <v>219</v>
      </c>
      <c r="CS35" s="26">
        <f t="shared" si="67"/>
        <v>27.375</v>
      </c>
      <c r="CT35" s="27" t="str">
        <f t="shared" si="36"/>
        <v>D</v>
      </c>
      <c r="CU35" s="28">
        <f t="shared" si="68"/>
        <v>1.4000000000000001</v>
      </c>
      <c r="CV35" s="1"/>
      <c r="CW35" s="1"/>
      <c r="CX35" s="1"/>
      <c r="CY35" s="1"/>
      <c r="DD35" s="1"/>
      <c r="DE35" s="1"/>
      <c r="DF35" s="1"/>
      <c r="DG35" s="1"/>
    </row>
    <row r="36" spans="1:111" ht="15.75" x14ac:dyDescent="0.25">
      <c r="A36" s="29">
        <v>28</v>
      </c>
      <c r="B36" s="68">
        <v>752001028</v>
      </c>
      <c r="C36" s="68" t="s">
        <v>79</v>
      </c>
      <c r="D36" s="30" t="s">
        <v>94</v>
      </c>
      <c r="E36" s="30" t="s">
        <v>139</v>
      </c>
      <c r="F36" s="31"/>
      <c r="G36" s="30"/>
      <c r="H36">
        <v>56</v>
      </c>
      <c r="I36" s="17">
        <f t="shared" si="37"/>
        <v>74.666666666666671</v>
      </c>
      <c r="J36" s="18" t="str">
        <f t="shared" si="0"/>
        <v>B+</v>
      </c>
      <c r="K36" s="18" t="str">
        <f t="shared" si="1"/>
        <v>3.2</v>
      </c>
      <c r="L36" s="16">
        <v>24</v>
      </c>
      <c r="M36" s="16">
        <f t="shared" si="38"/>
        <v>96</v>
      </c>
      <c r="N36" s="18" t="str">
        <f t="shared" si="2"/>
        <v>A+</v>
      </c>
      <c r="O36" s="18" t="str">
        <f t="shared" si="3"/>
        <v>4.0</v>
      </c>
      <c r="P36" s="21">
        <f t="shared" si="69"/>
        <v>80</v>
      </c>
      <c r="Q36" s="21">
        <f t="shared" si="39"/>
        <v>80</v>
      </c>
      <c r="R36" s="22" t="str">
        <f t="shared" si="40"/>
        <v>A</v>
      </c>
      <c r="S36" s="18" t="str">
        <f t="shared" si="4"/>
        <v>3.6</v>
      </c>
      <c r="T36">
        <v>52</v>
      </c>
      <c r="U36" s="23">
        <f t="shared" si="41"/>
        <v>69.333333333333343</v>
      </c>
      <c r="V36" s="18" t="str">
        <f t="shared" si="5"/>
        <v>B</v>
      </c>
      <c r="W36" s="18" t="str">
        <f t="shared" si="6"/>
        <v>2.8</v>
      </c>
      <c r="X36" s="16">
        <v>24</v>
      </c>
      <c r="Y36" s="16">
        <f t="shared" si="42"/>
        <v>96</v>
      </c>
      <c r="Z36" s="18" t="str">
        <f t="shared" si="7"/>
        <v>A+</v>
      </c>
      <c r="AA36" s="18" t="str">
        <f t="shared" si="8"/>
        <v>4.0</v>
      </c>
      <c r="AB36" s="21">
        <f t="shared" si="70"/>
        <v>76</v>
      </c>
      <c r="AC36" s="21">
        <f t="shared" si="43"/>
        <v>76</v>
      </c>
      <c r="AD36" s="22" t="str">
        <f t="shared" si="44"/>
        <v>B+</v>
      </c>
      <c r="AE36" s="18" t="str">
        <f t="shared" si="9"/>
        <v>3.2</v>
      </c>
      <c r="AF36">
        <v>65</v>
      </c>
      <c r="AG36" s="16">
        <f t="shared" si="45"/>
        <v>65</v>
      </c>
      <c r="AH36" s="22" t="str">
        <f t="shared" si="46"/>
        <v>B</v>
      </c>
      <c r="AI36" s="18" t="str">
        <f t="shared" si="10"/>
        <v>2.8</v>
      </c>
      <c r="AJ36">
        <v>17</v>
      </c>
      <c r="AK36" s="23">
        <f t="shared" si="47"/>
        <v>22.666666666666664</v>
      </c>
      <c r="AL36" s="18" t="str">
        <f t="shared" si="11"/>
        <v>D</v>
      </c>
      <c r="AM36" s="18" t="str">
        <f t="shared" si="12"/>
        <v>1.2</v>
      </c>
      <c r="AN36" s="16">
        <v>24</v>
      </c>
      <c r="AO36" s="16">
        <f t="shared" si="48"/>
        <v>96</v>
      </c>
      <c r="AP36" s="18" t="str">
        <f t="shared" si="13"/>
        <v>A+</v>
      </c>
      <c r="AQ36" s="18" t="str">
        <f t="shared" si="14"/>
        <v>4.0</v>
      </c>
      <c r="AR36" s="21">
        <f t="shared" si="71"/>
        <v>41</v>
      </c>
      <c r="AS36" s="21">
        <f t="shared" si="49"/>
        <v>41</v>
      </c>
      <c r="AT36" s="22" t="str">
        <f t="shared" si="50"/>
        <v>C</v>
      </c>
      <c r="AU36" s="18" t="str">
        <f t="shared" si="15"/>
        <v>2.0</v>
      </c>
      <c r="AV36">
        <v>45</v>
      </c>
      <c r="AW36" s="23">
        <f t="shared" si="51"/>
        <v>60</v>
      </c>
      <c r="AX36" s="18" t="str">
        <f t="shared" si="16"/>
        <v>B</v>
      </c>
      <c r="AY36" s="18" t="str">
        <f t="shared" si="17"/>
        <v>2.8</v>
      </c>
      <c r="AZ36" s="16">
        <v>24</v>
      </c>
      <c r="BA36" s="16">
        <f t="shared" si="52"/>
        <v>96</v>
      </c>
      <c r="BB36" s="18" t="str">
        <f t="shared" si="18"/>
        <v>A+</v>
      </c>
      <c r="BC36" s="18" t="str">
        <f t="shared" si="19"/>
        <v>4.0</v>
      </c>
      <c r="BD36" s="24">
        <f t="shared" si="72"/>
        <v>69</v>
      </c>
      <c r="BE36" s="21">
        <f t="shared" si="53"/>
        <v>69</v>
      </c>
      <c r="BF36" s="22" t="str">
        <f t="shared" si="54"/>
        <v>B</v>
      </c>
      <c r="BG36" s="18" t="str">
        <f t="shared" si="20"/>
        <v>2.8</v>
      </c>
      <c r="BH36">
        <v>56</v>
      </c>
      <c r="BI36" s="23">
        <f t="shared" si="55"/>
        <v>74.666666666666671</v>
      </c>
      <c r="BJ36" s="18" t="str">
        <f t="shared" si="21"/>
        <v>B+</v>
      </c>
      <c r="BK36" s="18" t="str">
        <f t="shared" si="22"/>
        <v>3.2</v>
      </c>
      <c r="BL36" s="16">
        <v>24</v>
      </c>
      <c r="BM36" s="19">
        <f t="shared" si="56"/>
        <v>96</v>
      </c>
      <c r="BN36" s="18" t="str">
        <f t="shared" si="23"/>
        <v>A+</v>
      </c>
      <c r="BO36" s="18" t="str">
        <f t="shared" si="24"/>
        <v>4.0</v>
      </c>
      <c r="BP36" s="21">
        <f t="shared" si="73"/>
        <v>80</v>
      </c>
      <c r="BQ36" s="21">
        <f t="shared" si="57"/>
        <v>80</v>
      </c>
      <c r="BR36" s="22" t="str">
        <f t="shared" si="58"/>
        <v>A</v>
      </c>
      <c r="BS36" s="18" t="str">
        <f t="shared" si="25"/>
        <v>3.6</v>
      </c>
      <c r="BT36">
        <v>58</v>
      </c>
      <c r="BU36" s="23">
        <f t="shared" si="59"/>
        <v>57.999999999999993</v>
      </c>
      <c r="BV36" s="18" t="str">
        <f t="shared" si="26"/>
        <v>C+</v>
      </c>
      <c r="BW36" s="18" t="str">
        <f t="shared" si="27"/>
        <v>2.4</v>
      </c>
      <c r="BX36" s="16"/>
      <c r="BY36" s="19">
        <f t="shared" si="74"/>
        <v>0</v>
      </c>
      <c r="BZ36" s="20" t="str">
        <f t="shared" si="75"/>
        <v>-</v>
      </c>
      <c r="CA36" s="20" t="str">
        <f t="shared" si="76"/>
        <v>-</v>
      </c>
      <c r="CB36" s="25">
        <f t="shared" si="77"/>
        <v>58</v>
      </c>
      <c r="CC36" s="21">
        <f t="shared" si="60"/>
        <v>57.999999999999993</v>
      </c>
      <c r="CD36" s="22" t="str">
        <f t="shared" si="61"/>
        <v>C+</v>
      </c>
      <c r="CE36" s="18" t="str">
        <f t="shared" si="30"/>
        <v>2.4</v>
      </c>
      <c r="CF36">
        <v>59</v>
      </c>
      <c r="CG36" s="23">
        <f t="shared" si="62"/>
        <v>78.666666666666657</v>
      </c>
      <c r="CH36" s="18" t="str">
        <f t="shared" si="31"/>
        <v>B+</v>
      </c>
      <c r="CI36" s="18" t="str">
        <f t="shared" si="32"/>
        <v>3.2</v>
      </c>
      <c r="CJ36" s="16">
        <v>24</v>
      </c>
      <c r="CK36" s="19">
        <f t="shared" si="63"/>
        <v>96</v>
      </c>
      <c r="CL36" s="18" t="str">
        <f t="shared" si="33"/>
        <v>A+</v>
      </c>
      <c r="CM36" s="18" t="str">
        <f t="shared" si="34"/>
        <v>4.0</v>
      </c>
      <c r="CN36" s="21">
        <f t="shared" si="78"/>
        <v>83</v>
      </c>
      <c r="CO36" s="21">
        <f t="shared" si="64"/>
        <v>83</v>
      </c>
      <c r="CP36" s="22" t="str">
        <f t="shared" si="65"/>
        <v>A</v>
      </c>
      <c r="CQ36" s="18" t="str">
        <f t="shared" si="35"/>
        <v>3.6</v>
      </c>
      <c r="CR36" s="26">
        <f t="shared" si="66"/>
        <v>552</v>
      </c>
      <c r="CS36" s="26">
        <f t="shared" si="67"/>
        <v>69</v>
      </c>
      <c r="CT36" s="27" t="str">
        <f t="shared" si="36"/>
        <v>B</v>
      </c>
      <c r="CU36" s="28">
        <f t="shared" si="68"/>
        <v>3.0000000000000004</v>
      </c>
      <c r="CV36" s="1"/>
      <c r="CW36" s="1"/>
      <c r="CX36" s="1"/>
      <c r="CY36" s="1"/>
      <c r="DD36" s="1"/>
      <c r="DE36" s="1"/>
      <c r="DF36" s="1"/>
      <c r="DG36" s="1"/>
    </row>
    <row r="37" spans="1:111" ht="15.75" x14ac:dyDescent="0.25">
      <c r="A37" s="13">
        <v>29</v>
      </c>
      <c r="B37" s="68">
        <v>752001029</v>
      </c>
      <c r="C37" s="68" t="s">
        <v>80</v>
      </c>
      <c r="D37" s="30" t="s">
        <v>93</v>
      </c>
      <c r="E37" s="30" t="s">
        <v>140</v>
      </c>
      <c r="F37" s="31"/>
      <c r="G37" s="30"/>
      <c r="H37">
        <v>20</v>
      </c>
      <c r="I37" s="17">
        <f t="shared" si="37"/>
        <v>26.666666666666668</v>
      </c>
      <c r="J37" s="18" t="str">
        <f t="shared" si="0"/>
        <v>D</v>
      </c>
      <c r="K37" s="18" t="str">
        <f t="shared" si="1"/>
        <v>1.2</v>
      </c>
      <c r="L37" s="16">
        <v>21</v>
      </c>
      <c r="M37" s="16">
        <f t="shared" si="38"/>
        <v>84</v>
      </c>
      <c r="N37" s="18" t="str">
        <f t="shared" si="2"/>
        <v>A</v>
      </c>
      <c r="O37" s="18" t="str">
        <f t="shared" si="3"/>
        <v>3.6</v>
      </c>
      <c r="P37" s="21">
        <f t="shared" si="69"/>
        <v>41</v>
      </c>
      <c r="Q37" s="21">
        <f t="shared" si="39"/>
        <v>41</v>
      </c>
      <c r="R37" s="22" t="str">
        <f t="shared" si="40"/>
        <v>C</v>
      </c>
      <c r="S37" s="18" t="str">
        <f t="shared" si="4"/>
        <v>2.0</v>
      </c>
      <c r="T37">
        <v>25</v>
      </c>
      <c r="U37" s="23">
        <f t="shared" si="41"/>
        <v>33.333333333333329</v>
      </c>
      <c r="V37" s="18" t="str">
        <f t="shared" si="5"/>
        <v>D+</v>
      </c>
      <c r="W37" s="18" t="str">
        <f t="shared" si="6"/>
        <v>1.6</v>
      </c>
      <c r="X37" s="16">
        <v>22</v>
      </c>
      <c r="Y37" s="16">
        <f t="shared" si="42"/>
        <v>88</v>
      </c>
      <c r="Z37" s="18" t="str">
        <f t="shared" si="7"/>
        <v>A</v>
      </c>
      <c r="AA37" s="18" t="str">
        <f t="shared" si="8"/>
        <v>3.6</v>
      </c>
      <c r="AB37" s="21">
        <f t="shared" si="70"/>
        <v>47</v>
      </c>
      <c r="AC37" s="21">
        <f t="shared" si="43"/>
        <v>47</v>
      </c>
      <c r="AD37" s="22" t="str">
        <f t="shared" si="44"/>
        <v>C</v>
      </c>
      <c r="AE37" s="18" t="str">
        <f t="shared" si="9"/>
        <v>2.0</v>
      </c>
      <c r="AF37"/>
      <c r="AG37" s="16">
        <f t="shared" si="45"/>
        <v>0</v>
      </c>
      <c r="AH37" s="22" t="str">
        <f t="shared" si="46"/>
        <v>-</v>
      </c>
      <c r="AI37" s="18" t="str">
        <f t="shared" si="10"/>
        <v>-</v>
      </c>
      <c r="AJ37">
        <v>11</v>
      </c>
      <c r="AK37" s="23">
        <f t="shared" si="47"/>
        <v>14.666666666666666</v>
      </c>
      <c r="AL37" s="18" t="str">
        <f t="shared" si="11"/>
        <v>E</v>
      </c>
      <c r="AM37" s="18" t="str">
        <f t="shared" si="12"/>
        <v>0.8</v>
      </c>
      <c r="AN37" s="16">
        <v>20</v>
      </c>
      <c r="AO37" s="16">
        <f t="shared" si="48"/>
        <v>80</v>
      </c>
      <c r="AP37" s="18" t="str">
        <f t="shared" si="13"/>
        <v>A</v>
      </c>
      <c r="AQ37" s="18" t="str">
        <f t="shared" si="14"/>
        <v>3.6</v>
      </c>
      <c r="AR37" s="21">
        <f t="shared" si="71"/>
        <v>31</v>
      </c>
      <c r="AS37" s="21">
        <f t="shared" si="49"/>
        <v>31</v>
      </c>
      <c r="AT37" s="22" t="str">
        <f t="shared" si="50"/>
        <v>D+</v>
      </c>
      <c r="AU37" s="18" t="str">
        <f t="shared" si="15"/>
        <v>1.6</v>
      </c>
      <c r="AV37"/>
      <c r="AW37" s="23">
        <f t="shared" si="51"/>
        <v>0</v>
      </c>
      <c r="AX37" s="18" t="str">
        <f t="shared" si="16"/>
        <v>-</v>
      </c>
      <c r="AY37" s="18" t="str">
        <f t="shared" si="17"/>
        <v>-</v>
      </c>
      <c r="AZ37" s="16">
        <v>22</v>
      </c>
      <c r="BA37" s="16">
        <f t="shared" si="52"/>
        <v>88</v>
      </c>
      <c r="BB37" s="18" t="str">
        <f t="shared" si="18"/>
        <v>A</v>
      </c>
      <c r="BC37" s="18" t="str">
        <f t="shared" si="19"/>
        <v>3.6</v>
      </c>
      <c r="BD37" s="24">
        <f t="shared" si="72"/>
        <v>22</v>
      </c>
      <c r="BE37" s="21">
        <f t="shared" si="53"/>
        <v>22</v>
      </c>
      <c r="BF37" s="22" t="str">
        <f t="shared" si="54"/>
        <v>D</v>
      </c>
      <c r="BG37" s="18" t="str">
        <f t="shared" si="20"/>
        <v>1.2</v>
      </c>
      <c r="BH37">
        <v>25</v>
      </c>
      <c r="BI37" s="23">
        <f t="shared" si="55"/>
        <v>33.333333333333329</v>
      </c>
      <c r="BJ37" s="18" t="str">
        <f t="shared" si="21"/>
        <v>D+</v>
      </c>
      <c r="BK37" s="18" t="str">
        <f t="shared" si="22"/>
        <v>1.6</v>
      </c>
      <c r="BL37" s="16">
        <v>20</v>
      </c>
      <c r="BM37" s="19">
        <f t="shared" si="56"/>
        <v>80</v>
      </c>
      <c r="BN37" s="18" t="str">
        <f t="shared" si="23"/>
        <v>A</v>
      </c>
      <c r="BO37" s="18" t="str">
        <f t="shared" si="24"/>
        <v>3.6</v>
      </c>
      <c r="BP37" s="21">
        <f t="shared" si="73"/>
        <v>45</v>
      </c>
      <c r="BQ37" s="21">
        <f t="shared" si="57"/>
        <v>45</v>
      </c>
      <c r="BR37" s="22" t="str">
        <f t="shared" si="58"/>
        <v>C</v>
      </c>
      <c r="BS37" s="18" t="str">
        <f t="shared" si="25"/>
        <v>2.0</v>
      </c>
      <c r="BT37">
        <v>30</v>
      </c>
      <c r="BU37" s="23">
        <f t="shared" si="59"/>
        <v>30</v>
      </c>
      <c r="BV37" s="18" t="str">
        <f t="shared" si="26"/>
        <v>D+</v>
      </c>
      <c r="BW37" s="18" t="str">
        <f t="shared" si="27"/>
        <v>1.6</v>
      </c>
      <c r="BX37" s="16"/>
      <c r="BY37" s="19">
        <f t="shared" si="74"/>
        <v>0</v>
      </c>
      <c r="BZ37" s="20" t="str">
        <f t="shared" si="75"/>
        <v>-</v>
      </c>
      <c r="CA37" s="20" t="str">
        <f t="shared" si="76"/>
        <v>-</v>
      </c>
      <c r="CB37" s="25">
        <f t="shared" si="77"/>
        <v>30</v>
      </c>
      <c r="CC37" s="21">
        <f t="shared" si="60"/>
        <v>30</v>
      </c>
      <c r="CD37" s="22" t="str">
        <f t="shared" si="61"/>
        <v>D+</v>
      </c>
      <c r="CE37" s="18" t="str">
        <f t="shared" si="30"/>
        <v>1.6</v>
      </c>
      <c r="CF37">
        <v>30</v>
      </c>
      <c r="CG37" s="23">
        <f t="shared" si="62"/>
        <v>40</v>
      </c>
      <c r="CH37" s="18" t="str">
        <f t="shared" si="31"/>
        <v>C</v>
      </c>
      <c r="CI37" s="18" t="str">
        <f t="shared" si="32"/>
        <v>2.0</v>
      </c>
      <c r="CJ37" s="16">
        <v>22</v>
      </c>
      <c r="CK37" s="19">
        <f t="shared" si="63"/>
        <v>88</v>
      </c>
      <c r="CL37" s="18" t="str">
        <f t="shared" si="33"/>
        <v>A</v>
      </c>
      <c r="CM37" s="18" t="str">
        <f t="shared" si="34"/>
        <v>3.6</v>
      </c>
      <c r="CN37" s="21">
        <f t="shared" si="78"/>
        <v>52</v>
      </c>
      <c r="CO37" s="21">
        <f t="shared" si="64"/>
        <v>52</v>
      </c>
      <c r="CP37" s="22" t="str">
        <f t="shared" si="65"/>
        <v>C+</v>
      </c>
      <c r="CQ37" s="18" t="str">
        <f t="shared" si="35"/>
        <v>2.4</v>
      </c>
      <c r="CR37" s="26">
        <f t="shared" si="66"/>
        <v>268</v>
      </c>
      <c r="CS37" s="26">
        <f t="shared" si="67"/>
        <v>33.5</v>
      </c>
      <c r="CT37" s="27" t="str">
        <f t="shared" si="36"/>
        <v>D+</v>
      </c>
      <c r="CU37" s="28"/>
      <c r="CV37" s="1"/>
      <c r="CW37" s="1"/>
      <c r="CX37" s="1"/>
      <c r="CY37" s="1"/>
      <c r="DD37" s="1"/>
      <c r="DE37" s="1"/>
      <c r="DF37" s="1"/>
      <c r="DG37" s="1"/>
    </row>
    <row r="38" spans="1:111" ht="15.75" x14ac:dyDescent="0.25">
      <c r="A38" s="13">
        <v>30</v>
      </c>
      <c r="B38" s="68">
        <v>752001030</v>
      </c>
      <c r="C38" s="68" t="s">
        <v>81</v>
      </c>
      <c r="D38" s="30" t="s">
        <v>92</v>
      </c>
      <c r="E38" s="30" t="s">
        <v>141</v>
      </c>
      <c r="F38" s="31"/>
      <c r="G38" s="30"/>
      <c r="H38">
        <v>51</v>
      </c>
      <c r="I38" s="17">
        <f t="shared" si="37"/>
        <v>68</v>
      </c>
      <c r="J38" s="18" t="str">
        <f t="shared" si="0"/>
        <v>B</v>
      </c>
      <c r="K38" s="18" t="str">
        <f t="shared" si="1"/>
        <v>2.8</v>
      </c>
      <c r="L38" s="16">
        <v>23</v>
      </c>
      <c r="M38" s="16">
        <f t="shared" si="38"/>
        <v>92</v>
      </c>
      <c r="N38" s="18" t="str">
        <f t="shared" si="2"/>
        <v>A+</v>
      </c>
      <c r="O38" s="18" t="str">
        <f t="shared" si="3"/>
        <v>4.0</v>
      </c>
      <c r="P38" s="21">
        <f t="shared" si="69"/>
        <v>74</v>
      </c>
      <c r="Q38" s="21">
        <f t="shared" si="39"/>
        <v>74</v>
      </c>
      <c r="R38" s="22" t="str">
        <f t="shared" si="40"/>
        <v>B+</v>
      </c>
      <c r="S38" s="18" t="str">
        <f t="shared" si="4"/>
        <v>3.2</v>
      </c>
      <c r="T38">
        <v>42</v>
      </c>
      <c r="U38" s="23">
        <f t="shared" si="41"/>
        <v>56.000000000000007</v>
      </c>
      <c r="V38" s="18" t="str">
        <f t="shared" si="5"/>
        <v>C+</v>
      </c>
      <c r="W38" s="18" t="str">
        <f t="shared" si="6"/>
        <v>2.4</v>
      </c>
      <c r="X38" s="16">
        <v>24</v>
      </c>
      <c r="Y38" s="16">
        <f t="shared" si="42"/>
        <v>96</v>
      </c>
      <c r="Z38" s="18" t="str">
        <f t="shared" si="7"/>
        <v>A+</v>
      </c>
      <c r="AA38" s="18" t="str">
        <f t="shared" si="8"/>
        <v>4.0</v>
      </c>
      <c r="AB38" s="21">
        <f t="shared" si="70"/>
        <v>66</v>
      </c>
      <c r="AC38" s="21">
        <f t="shared" si="43"/>
        <v>66</v>
      </c>
      <c r="AD38" s="22" t="str">
        <f t="shared" si="44"/>
        <v>B</v>
      </c>
      <c r="AE38" s="18" t="str">
        <f t="shared" si="9"/>
        <v>2.8</v>
      </c>
      <c r="AF38">
        <v>25</v>
      </c>
      <c r="AG38" s="16">
        <f t="shared" si="45"/>
        <v>25</v>
      </c>
      <c r="AH38" s="22" t="str">
        <f t="shared" si="46"/>
        <v>D</v>
      </c>
      <c r="AI38" s="18" t="str">
        <f t="shared" si="10"/>
        <v>1.2</v>
      </c>
      <c r="AJ38">
        <v>13</v>
      </c>
      <c r="AK38" s="23">
        <f t="shared" si="47"/>
        <v>17.333333333333336</v>
      </c>
      <c r="AL38" s="18" t="str">
        <f t="shared" si="11"/>
        <v>E</v>
      </c>
      <c r="AM38" s="18" t="str">
        <f t="shared" si="12"/>
        <v>0.8</v>
      </c>
      <c r="AN38" s="16">
        <v>20</v>
      </c>
      <c r="AO38" s="16">
        <f t="shared" si="48"/>
        <v>80</v>
      </c>
      <c r="AP38" s="18" t="str">
        <f t="shared" si="13"/>
        <v>A</v>
      </c>
      <c r="AQ38" s="18" t="str">
        <f t="shared" si="14"/>
        <v>3.6</v>
      </c>
      <c r="AR38" s="21">
        <f t="shared" si="71"/>
        <v>33</v>
      </c>
      <c r="AS38" s="21">
        <f t="shared" si="49"/>
        <v>33</v>
      </c>
      <c r="AT38" s="22" t="str">
        <f t="shared" si="50"/>
        <v>D+</v>
      </c>
      <c r="AU38" s="18" t="str">
        <f t="shared" si="15"/>
        <v>1.6</v>
      </c>
      <c r="AV38">
        <v>26</v>
      </c>
      <c r="AW38" s="23">
        <f t="shared" si="51"/>
        <v>34.666666666666671</v>
      </c>
      <c r="AX38" s="18" t="str">
        <f t="shared" si="16"/>
        <v>D+</v>
      </c>
      <c r="AY38" s="18" t="str">
        <f t="shared" si="17"/>
        <v>1.6</v>
      </c>
      <c r="AZ38" s="16">
        <v>24</v>
      </c>
      <c r="BA38" s="16">
        <f t="shared" si="52"/>
        <v>96</v>
      </c>
      <c r="BB38" s="18" t="str">
        <f t="shared" si="18"/>
        <v>A+</v>
      </c>
      <c r="BC38" s="18" t="str">
        <f t="shared" si="19"/>
        <v>4.0</v>
      </c>
      <c r="BD38" s="24">
        <f t="shared" si="72"/>
        <v>50</v>
      </c>
      <c r="BE38" s="21">
        <f t="shared" si="53"/>
        <v>50</v>
      </c>
      <c r="BF38" s="22" t="str">
        <f t="shared" si="54"/>
        <v>C+</v>
      </c>
      <c r="BG38" s="18" t="str">
        <f t="shared" si="20"/>
        <v>2.4</v>
      </c>
      <c r="BH38">
        <v>49</v>
      </c>
      <c r="BI38" s="23">
        <f t="shared" si="55"/>
        <v>65.333333333333329</v>
      </c>
      <c r="BJ38" s="18" t="str">
        <f t="shared" si="21"/>
        <v>B</v>
      </c>
      <c r="BK38" s="18" t="str">
        <f t="shared" si="22"/>
        <v>2.8</v>
      </c>
      <c r="BL38" s="16">
        <v>22</v>
      </c>
      <c r="BM38" s="19">
        <f t="shared" si="56"/>
        <v>88</v>
      </c>
      <c r="BN38" s="18" t="str">
        <f t="shared" si="23"/>
        <v>A</v>
      </c>
      <c r="BO38" s="18" t="str">
        <f t="shared" si="24"/>
        <v>3.6</v>
      </c>
      <c r="BP38" s="21">
        <f t="shared" si="73"/>
        <v>71</v>
      </c>
      <c r="BQ38" s="21">
        <f t="shared" si="57"/>
        <v>71</v>
      </c>
      <c r="BR38" s="22" t="str">
        <f t="shared" si="58"/>
        <v>B+</v>
      </c>
      <c r="BS38" s="18" t="str">
        <f t="shared" si="25"/>
        <v>3.2</v>
      </c>
      <c r="BT38">
        <v>47</v>
      </c>
      <c r="BU38" s="23">
        <f t="shared" si="59"/>
        <v>47</v>
      </c>
      <c r="BV38" s="18" t="str">
        <f t="shared" si="26"/>
        <v>C</v>
      </c>
      <c r="BW38" s="18" t="str">
        <f t="shared" si="27"/>
        <v>2.0</v>
      </c>
      <c r="BX38" s="16"/>
      <c r="BY38" s="19">
        <f t="shared" si="74"/>
        <v>0</v>
      </c>
      <c r="BZ38" s="20" t="str">
        <f t="shared" si="75"/>
        <v>-</v>
      </c>
      <c r="CA38" s="20" t="str">
        <f t="shared" si="76"/>
        <v>-</v>
      </c>
      <c r="CB38" s="25">
        <f t="shared" si="77"/>
        <v>47</v>
      </c>
      <c r="CC38" s="21">
        <f t="shared" si="60"/>
        <v>47</v>
      </c>
      <c r="CD38" s="22" t="str">
        <f t="shared" si="61"/>
        <v>C</v>
      </c>
      <c r="CE38" s="18" t="str">
        <f t="shared" si="30"/>
        <v>2.0</v>
      </c>
      <c r="CF38">
        <v>30</v>
      </c>
      <c r="CG38" s="23">
        <f t="shared" si="62"/>
        <v>40</v>
      </c>
      <c r="CH38" s="18" t="str">
        <f t="shared" si="31"/>
        <v>C</v>
      </c>
      <c r="CI38" s="18" t="str">
        <f t="shared" si="32"/>
        <v>2.0</v>
      </c>
      <c r="CJ38" s="16">
        <v>24</v>
      </c>
      <c r="CK38" s="19">
        <f t="shared" si="63"/>
        <v>96</v>
      </c>
      <c r="CL38" s="18" t="str">
        <f t="shared" si="33"/>
        <v>A+</v>
      </c>
      <c r="CM38" s="18" t="str">
        <f t="shared" si="34"/>
        <v>4.0</v>
      </c>
      <c r="CN38" s="21">
        <f t="shared" si="78"/>
        <v>54</v>
      </c>
      <c r="CO38" s="21">
        <f t="shared" si="64"/>
        <v>54</v>
      </c>
      <c r="CP38" s="22" t="str">
        <f t="shared" si="65"/>
        <v>C+</v>
      </c>
      <c r="CQ38" s="18" t="str">
        <f t="shared" si="35"/>
        <v>2.4</v>
      </c>
      <c r="CR38" s="26">
        <f t="shared" si="66"/>
        <v>420</v>
      </c>
      <c r="CS38" s="26">
        <f t="shared" si="67"/>
        <v>52.5</v>
      </c>
      <c r="CT38" s="27" t="str">
        <f t="shared" si="36"/>
        <v>C+</v>
      </c>
      <c r="CU38" s="28">
        <f t="shared" si="68"/>
        <v>2.35</v>
      </c>
      <c r="CV38" s="1"/>
      <c r="CW38" s="1"/>
      <c r="CX38" s="1"/>
      <c r="CY38" s="1"/>
      <c r="DD38" s="1"/>
      <c r="DE38" s="1"/>
      <c r="DF38" s="1"/>
      <c r="DG38" s="1"/>
    </row>
    <row r="39" spans="1:111" ht="15.75" x14ac:dyDescent="0.25">
      <c r="A39" s="29">
        <v>31</v>
      </c>
      <c r="B39" s="68">
        <v>752001031</v>
      </c>
      <c r="C39" s="68" t="s">
        <v>82</v>
      </c>
      <c r="D39" s="30" t="s">
        <v>91</v>
      </c>
      <c r="E39" s="30" t="s">
        <v>143</v>
      </c>
      <c r="F39" s="31"/>
      <c r="G39" s="30"/>
      <c r="H39">
        <v>38</v>
      </c>
      <c r="I39" s="17">
        <f t="shared" si="37"/>
        <v>50.666666666666671</v>
      </c>
      <c r="J39" s="18" t="str">
        <f t="shared" si="0"/>
        <v>C+</v>
      </c>
      <c r="K39" s="18" t="str">
        <f t="shared" si="1"/>
        <v>2.4</v>
      </c>
      <c r="L39" s="16">
        <v>22</v>
      </c>
      <c r="M39" s="16">
        <f t="shared" si="38"/>
        <v>88</v>
      </c>
      <c r="N39" s="18" t="str">
        <f t="shared" si="2"/>
        <v>A</v>
      </c>
      <c r="O39" s="18" t="str">
        <f t="shared" si="3"/>
        <v>3.6</v>
      </c>
      <c r="P39" s="21">
        <f t="shared" si="69"/>
        <v>60</v>
      </c>
      <c r="Q39" s="21">
        <f t="shared" si="39"/>
        <v>60</v>
      </c>
      <c r="R39" s="22" t="str">
        <f t="shared" si="40"/>
        <v>B</v>
      </c>
      <c r="S39" s="18" t="str">
        <f t="shared" si="4"/>
        <v>2.8</v>
      </c>
      <c r="T39">
        <v>38</v>
      </c>
      <c r="U39" s="23">
        <f t="shared" si="41"/>
        <v>50.666666666666671</v>
      </c>
      <c r="V39" s="18" t="str">
        <f t="shared" si="5"/>
        <v>C+</v>
      </c>
      <c r="W39" s="18" t="str">
        <f t="shared" si="6"/>
        <v>2.4</v>
      </c>
      <c r="X39" s="16">
        <v>23</v>
      </c>
      <c r="Y39" s="16">
        <f t="shared" si="42"/>
        <v>92</v>
      </c>
      <c r="Z39" s="18" t="str">
        <f t="shared" si="7"/>
        <v>A+</v>
      </c>
      <c r="AA39" s="18" t="str">
        <f t="shared" si="8"/>
        <v>4.0</v>
      </c>
      <c r="AB39" s="21">
        <f t="shared" si="70"/>
        <v>61</v>
      </c>
      <c r="AC39" s="21">
        <f t="shared" si="43"/>
        <v>61</v>
      </c>
      <c r="AD39" s="22" t="str">
        <f t="shared" si="44"/>
        <v>B</v>
      </c>
      <c r="AE39" s="18" t="str">
        <f t="shared" si="9"/>
        <v>2.8</v>
      </c>
      <c r="AF39">
        <v>25</v>
      </c>
      <c r="AG39" s="16">
        <f t="shared" si="45"/>
        <v>25</v>
      </c>
      <c r="AH39" s="22" t="str">
        <f t="shared" si="46"/>
        <v>D</v>
      </c>
      <c r="AI39" s="18" t="str">
        <f t="shared" si="10"/>
        <v>1.2</v>
      </c>
      <c r="AJ39">
        <v>11</v>
      </c>
      <c r="AK39" s="23">
        <f t="shared" si="47"/>
        <v>14.666666666666666</v>
      </c>
      <c r="AL39" s="18" t="str">
        <f t="shared" si="11"/>
        <v>E</v>
      </c>
      <c r="AM39" s="18" t="str">
        <f t="shared" si="12"/>
        <v>0.8</v>
      </c>
      <c r="AN39" s="16">
        <v>20</v>
      </c>
      <c r="AO39" s="16">
        <f t="shared" si="48"/>
        <v>80</v>
      </c>
      <c r="AP39" s="18" t="str">
        <f t="shared" si="13"/>
        <v>A</v>
      </c>
      <c r="AQ39" s="18" t="str">
        <f t="shared" si="14"/>
        <v>3.6</v>
      </c>
      <c r="AR39" s="21">
        <f t="shared" si="71"/>
        <v>31</v>
      </c>
      <c r="AS39" s="21">
        <f t="shared" si="49"/>
        <v>31</v>
      </c>
      <c r="AT39" s="22" t="str">
        <f t="shared" si="50"/>
        <v>D+</v>
      </c>
      <c r="AU39" s="18" t="str">
        <f t="shared" si="15"/>
        <v>1.6</v>
      </c>
      <c r="AV39">
        <v>19</v>
      </c>
      <c r="AW39" s="23">
        <f t="shared" si="51"/>
        <v>25.333333333333336</v>
      </c>
      <c r="AX39" s="18" t="str">
        <f t="shared" si="16"/>
        <v>D</v>
      </c>
      <c r="AY39" s="18" t="str">
        <f t="shared" si="17"/>
        <v>1.2</v>
      </c>
      <c r="AZ39" s="16">
        <v>23</v>
      </c>
      <c r="BA39" s="16">
        <f t="shared" si="52"/>
        <v>92</v>
      </c>
      <c r="BB39" s="18" t="str">
        <f t="shared" si="18"/>
        <v>A+</v>
      </c>
      <c r="BC39" s="18" t="str">
        <f t="shared" si="19"/>
        <v>4.0</v>
      </c>
      <c r="BD39" s="24">
        <f t="shared" si="72"/>
        <v>42</v>
      </c>
      <c r="BE39" s="21">
        <f t="shared" si="53"/>
        <v>42</v>
      </c>
      <c r="BF39" s="22" t="str">
        <f t="shared" si="54"/>
        <v>C</v>
      </c>
      <c r="BG39" s="18" t="str">
        <f t="shared" si="20"/>
        <v>2.0</v>
      </c>
      <c r="BH39">
        <v>35</v>
      </c>
      <c r="BI39" s="23">
        <f t="shared" si="55"/>
        <v>46.666666666666664</v>
      </c>
      <c r="BJ39" s="18" t="str">
        <f t="shared" si="21"/>
        <v>C</v>
      </c>
      <c r="BK39" s="18" t="str">
        <f t="shared" si="22"/>
        <v>2.0</v>
      </c>
      <c r="BL39" s="16">
        <v>21</v>
      </c>
      <c r="BM39" s="19">
        <f t="shared" si="56"/>
        <v>84</v>
      </c>
      <c r="BN39" s="18" t="str">
        <f t="shared" si="23"/>
        <v>A</v>
      </c>
      <c r="BO39" s="18" t="str">
        <f t="shared" si="24"/>
        <v>3.6</v>
      </c>
      <c r="BP39" s="21">
        <f t="shared" si="73"/>
        <v>56</v>
      </c>
      <c r="BQ39" s="21">
        <f t="shared" si="57"/>
        <v>56.000000000000007</v>
      </c>
      <c r="BR39" s="22" t="str">
        <f t="shared" si="58"/>
        <v>C+</v>
      </c>
      <c r="BS39" s="18" t="str">
        <f t="shared" si="25"/>
        <v>2.4</v>
      </c>
      <c r="BT39">
        <v>54</v>
      </c>
      <c r="BU39" s="23">
        <f t="shared" si="59"/>
        <v>54</v>
      </c>
      <c r="BV39" s="18" t="str">
        <f t="shared" si="26"/>
        <v>C+</v>
      </c>
      <c r="BW39" s="18" t="str">
        <f t="shared" si="27"/>
        <v>2.4</v>
      </c>
      <c r="BX39" s="16"/>
      <c r="BY39" s="19"/>
      <c r="BZ39" s="20"/>
      <c r="CA39" s="20"/>
      <c r="CB39" s="25">
        <f t="shared" si="77"/>
        <v>54</v>
      </c>
      <c r="CC39" s="21">
        <f t="shared" si="60"/>
        <v>54</v>
      </c>
      <c r="CD39" s="22" t="str">
        <f t="shared" si="61"/>
        <v>C+</v>
      </c>
      <c r="CE39" s="18" t="str">
        <f t="shared" si="30"/>
        <v>2.4</v>
      </c>
      <c r="CF39">
        <v>33</v>
      </c>
      <c r="CG39" s="23">
        <f t="shared" si="62"/>
        <v>44</v>
      </c>
      <c r="CH39" s="18" t="str">
        <f t="shared" si="31"/>
        <v>C</v>
      </c>
      <c r="CI39" s="18" t="str">
        <f t="shared" si="32"/>
        <v>2.0</v>
      </c>
      <c r="CJ39" s="16">
        <v>23</v>
      </c>
      <c r="CK39" s="19">
        <f t="shared" si="63"/>
        <v>92</v>
      </c>
      <c r="CL39" s="18" t="str">
        <f t="shared" si="33"/>
        <v>A+</v>
      </c>
      <c r="CM39" s="18" t="str">
        <f t="shared" si="34"/>
        <v>4.0</v>
      </c>
      <c r="CN39" s="21">
        <f t="shared" si="78"/>
        <v>56</v>
      </c>
      <c r="CO39" s="21">
        <f t="shared" si="64"/>
        <v>56.000000000000007</v>
      </c>
      <c r="CP39" s="22" t="str">
        <f t="shared" si="65"/>
        <v>C+</v>
      </c>
      <c r="CQ39" s="18" t="str">
        <f t="shared" si="35"/>
        <v>2.4</v>
      </c>
      <c r="CR39" s="26">
        <f t="shared" si="66"/>
        <v>385</v>
      </c>
      <c r="CS39" s="26">
        <f t="shared" si="67"/>
        <v>48.125</v>
      </c>
      <c r="CT39" s="27" t="str">
        <f t="shared" si="36"/>
        <v>C</v>
      </c>
      <c r="CU39" s="28">
        <f t="shared" si="68"/>
        <v>2.2000000000000002</v>
      </c>
      <c r="CV39" s="1"/>
      <c r="CW39" s="1"/>
      <c r="CX39" s="1"/>
      <c r="CY39" s="1"/>
      <c r="DD39" s="1"/>
      <c r="DE39" s="1"/>
      <c r="DF39" s="1"/>
      <c r="DG39" s="1"/>
    </row>
    <row r="40" spans="1:111" ht="15.75" x14ac:dyDescent="0.25">
      <c r="A40" s="13">
        <v>32</v>
      </c>
      <c r="B40" s="68">
        <v>752001032</v>
      </c>
      <c r="C40" s="68" t="s">
        <v>83</v>
      </c>
      <c r="D40" s="30" t="s">
        <v>90</v>
      </c>
      <c r="E40" s="30" t="s">
        <v>144</v>
      </c>
      <c r="F40" s="31"/>
      <c r="G40" s="30"/>
      <c r="H40">
        <v>36</v>
      </c>
      <c r="I40" s="17">
        <f t="shared" si="37"/>
        <v>48</v>
      </c>
      <c r="J40" s="18" t="str">
        <f t="shared" si="0"/>
        <v>C</v>
      </c>
      <c r="K40" s="18" t="str">
        <f t="shared" si="1"/>
        <v>2.0</v>
      </c>
      <c r="L40" s="16">
        <v>23</v>
      </c>
      <c r="M40" s="16">
        <f t="shared" si="38"/>
        <v>92</v>
      </c>
      <c r="N40" s="18" t="str">
        <f t="shared" si="2"/>
        <v>A+</v>
      </c>
      <c r="O40" s="18" t="str">
        <f t="shared" si="3"/>
        <v>4.0</v>
      </c>
      <c r="P40" s="21">
        <f t="shared" si="69"/>
        <v>59</v>
      </c>
      <c r="Q40" s="21">
        <f t="shared" si="39"/>
        <v>59</v>
      </c>
      <c r="R40" s="22" t="str">
        <f t="shared" si="40"/>
        <v>C+</v>
      </c>
      <c r="S40" s="18" t="str">
        <f t="shared" si="4"/>
        <v>2.4</v>
      </c>
      <c r="T40">
        <v>34</v>
      </c>
      <c r="U40" s="23">
        <f t="shared" si="41"/>
        <v>45.333333333333329</v>
      </c>
      <c r="V40" s="18" t="str">
        <f t="shared" si="5"/>
        <v>C</v>
      </c>
      <c r="W40" s="18" t="str">
        <f t="shared" si="6"/>
        <v>2.0</v>
      </c>
      <c r="X40" s="16">
        <v>22</v>
      </c>
      <c r="Y40" s="16">
        <f t="shared" si="42"/>
        <v>88</v>
      </c>
      <c r="Z40" s="18" t="str">
        <f t="shared" si="7"/>
        <v>A</v>
      </c>
      <c r="AA40" s="18" t="str">
        <f t="shared" si="8"/>
        <v>3.6</v>
      </c>
      <c r="AB40" s="21">
        <f t="shared" si="70"/>
        <v>56</v>
      </c>
      <c r="AC40" s="21">
        <f t="shared" si="43"/>
        <v>56.000000000000007</v>
      </c>
      <c r="AD40" s="22" t="str">
        <f t="shared" si="44"/>
        <v>C+</v>
      </c>
      <c r="AE40" s="18" t="str">
        <f t="shared" si="9"/>
        <v>2.4</v>
      </c>
      <c r="AF40">
        <v>22</v>
      </c>
      <c r="AG40" s="16">
        <f t="shared" si="45"/>
        <v>22</v>
      </c>
      <c r="AH40" s="22" t="str">
        <f t="shared" si="46"/>
        <v>D</v>
      </c>
      <c r="AI40" s="18" t="str">
        <f t="shared" si="10"/>
        <v>1.2</v>
      </c>
      <c r="AJ40">
        <v>16</v>
      </c>
      <c r="AK40" s="23">
        <f t="shared" si="47"/>
        <v>21.333333333333336</v>
      </c>
      <c r="AL40" s="18" t="str">
        <f t="shared" si="11"/>
        <v>D</v>
      </c>
      <c r="AM40" s="18" t="str">
        <f t="shared" si="12"/>
        <v>1.2</v>
      </c>
      <c r="AN40" s="16">
        <v>20</v>
      </c>
      <c r="AO40" s="16">
        <f t="shared" si="48"/>
        <v>80</v>
      </c>
      <c r="AP40" s="18" t="str">
        <f t="shared" si="13"/>
        <v>A</v>
      </c>
      <c r="AQ40" s="18" t="str">
        <f t="shared" si="14"/>
        <v>3.6</v>
      </c>
      <c r="AR40" s="21">
        <f t="shared" si="71"/>
        <v>36</v>
      </c>
      <c r="AS40" s="21">
        <f t="shared" si="49"/>
        <v>36</v>
      </c>
      <c r="AT40" s="22" t="str">
        <f t="shared" si="50"/>
        <v>D+</v>
      </c>
      <c r="AU40" s="18" t="str">
        <f t="shared" si="15"/>
        <v>1.6</v>
      </c>
      <c r="AV40">
        <v>18</v>
      </c>
      <c r="AW40" s="23">
        <f t="shared" si="51"/>
        <v>24</v>
      </c>
      <c r="AX40" s="18" t="str">
        <f t="shared" si="16"/>
        <v>D</v>
      </c>
      <c r="AY40" s="18" t="str">
        <f t="shared" si="17"/>
        <v>1.2</v>
      </c>
      <c r="AZ40" s="16">
        <v>22</v>
      </c>
      <c r="BA40" s="16">
        <f t="shared" si="52"/>
        <v>88</v>
      </c>
      <c r="BB40" s="18" t="str">
        <f t="shared" si="18"/>
        <v>A</v>
      </c>
      <c r="BC40" s="18" t="str">
        <f t="shared" si="19"/>
        <v>3.6</v>
      </c>
      <c r="BD40" s="24">
        <f t="shared" si="72"/>
        <v>40</v>
      </c>
      <c r="BE40" s="21">
        <f t="shared" si="53"/>
        <v>40</v>
      </c>
      <c r="BF40" s="22" t="str">
        <f t="shared" si="54"/>
        <v>C</v>
      </c>
      <c r="BG40" s="18" t="str">
        <f t="shared" si="20"/>
        <v>2.0</v>
      </c>
      <c r="BH40">
        <v>27</v>
      </c>
      <c r="BI40" s="23">
        <f t="shared" si="55"/>
        <v>36</v>
      </c>
      <c r="BJ40" s="18" t="str">
        <f t="shared" si="21"/>
        <v>D+</v>
      </c>
      <c r="BK40" s="18" t="str">
        <f t="shared" si="22"/>
        <v>1.6</v>
      </c>
      <c r="BL40" s="16">
        <v>21</v>
      </c>
      <c r="BM40" s="19">
        <f t="shared" si="56"/>
        <v>84</v>
      </c>
      <c r="BN40" s="18" t="str">
        <f t="shared" si="23"/>
        <v>A</v>
      </c>
      <c r="BO40" s="18" t="str">
        <f t="shared" si="24"/>
        <v>3.6</v>
      </c>
      <c r="BP40" s="21">
        <f t="shared" si="73"/>
        <v>48</v>
      </c>
      <c r="BQ40" s="21">
        <f t="shared" si="57"/>
        <v>48</v>
      </c>
      <c r="BR40" s="22" t="str">
        <f t="shared" si="58"/>
        <v>C</v>
      </c>
      <c r="BS40" s="18" t="str">
        <f t="shared" si="25"/>
        <v>2.0</v>
      </c>
      <c r="BT40">
        <v>30</v>
      </c>
      <c r="BU40" s="23">
        <f t="shared" si="59"/>
        <v>30</v>
      </c>
      <c r="BV40" s="18" t="str">
        <f t="shared" si="26"/>
        <v>D+</v>
      </c>
      <c r="BW40" s="18" t="str">
        <f t="shared" si="27"/>
        <v>1.6</v>
      </c>
      <c r="BX40" s="16"/>
      <c r="BY40" s="19"/>
      <c r="BZ40" s="20"/>
      <c r="CA40" s="20"/>
      <c r="CB40" s="25">
        <f t="shared" si="77"/>
        <v>30</v>
      </c>
      <c r="CC40" s="21">
        <f t="shared" si="60"/>
        <v>30</v>
      </c>
      <c r="CD40" s="22" t="str">
        <f t="shared" si="61"/>
        <v>D+</v>
      </c>
      <c r="CE40" s="18" t="str">
        <f t="shared" si="30"/>
        <v>1.6</v>
      </c>
      <c r="CF40">
        <v>25</v>
      </c>
      <c r="CG40" s="23">
        <f t="shared" si="62"/>
        <v>33.333333333333329</v>
      </c>
      <c r="CH40" s="18" t="str">
        <f t="shared" si="31"/>
        <v>D+</v>
      </c>
      <c r="CI40" s="18" t="str">
        <f t="shared" si="32"/>
        <v>1.6</v>
      </c>
      <c r="CJ40" s="16">
        <v>22</v>
      </c>
      <c r="CK40" s="19">
        <f t="shared" si="63"/>
        <v>88</v>
      </c>
      <c r="CL40" s="18" t="str">
        <f t="shared" si="33"/>
        <v>A</v>
      </c>
      <c r="CM40" s="18" t="str">
        <f t="shared" si="34"/>
        <v>3.6</v>
      </c>
      <c r="CN40" s="21">
        <f t="shared" si="78"/>
        <v>47</v>
      </c>
      <c r="CO40" s="21">
        <f t="shared" si="64"/>
        <v>47</v>
      </c>
      <c r="CP40" s="22" t="str">
        <f t="shared" si="65"/>
        <v>C</v>
      </c>
      <c r="CQ40" s="18" t="str">
        <f t="shared" si="35"/>
        <v>2.0</v>
      </c>
      <c r="CR40" s="26">
        <f t="shared" si="66"/>
        <v>338</v>
      </c>
      <c r="CS40" s="26">
        <f t="shared" si="67"/>
        <v>42.25</v>
      </c>
      <c r="CT40" s="27" t="str">
        <f t="shared" si="36"/>
        <v>C</v>
      </c>
      <c r="CU40" s="28">
        <f t="shared" si="68"/>
        <v>1.9</v>
      </c>
      <c r="CV40" s="1"/>
      <c r="CW40" s="1"/>
      <c r="CX40" s="1"/>
      <c r="CY40" s="1"/>
      <c r="DD40" s="1"/>
      <c r="DE40" s="1"/>
      <c r="DF40" s="1"/>
      <c r="DG40" s="1"/>
    </row>
    <row r="41" spans="1:111" ht="15.75" x14ac:dyDescent="0.25">
      <c r="A41" s="29">
        <v>33</v>
      </c>
      <c r="B41" s="68">
        <v>752001033</v>
      </c>
      <c r="C41" s="68" t="s">
        <v>84</v>
      </c>
      <c r="D41" s="30" t="s">
        <v>89</v>
      </c>
      <c r="E41" s="30" t="s">
        <v>145</v>
      </c>
      <c r="F41" s="31"/>
      <c r="G41" s="30"/>
      <c r="H41">
        <v>36</v>
      </c>
      <c r="I41" s="17">
        <f t="shared" si="37"/>
        <v>48</v>
      </c>
      <c r="J41" s="18" t="str">
        <f t="shared" si="0"/>
        <v>C</v>
      </c>
      <c r="K41" s="18" t="str">
        <f t="shared" si="1"/>
        <v>2.0</v>
      </c>
      <c r="L41" s="16">
        <v>21</v>
      </c>
      <c r="M41" s="16">
        <f t="shared" si="38"/>
        <v>84</v>
      </c>
      <c r="N41" s="18" t="str">
        <f t="shared" si="2"/>
        <v>A</v>
      </c>
      <c r="O41" s="18" t="str">
        <f t="shared" si="3"/>
        <v>3.6</v>
      </c>
      <c r="P41" s="21">
        <f t="shared" si="69"/>
        <v>57</v>
      </c>
      <c r="Q41" s="21">
        <f t="shared" si="39"/>
        <v>56.999999999999993</v>
      </c>
      <c r="R41" s="22" t="str">
        <f t="shared" si="40"/>
        <v>C+</v>
      </c>
      <c r="S41" s="18" t="str">
        <f t="shared" si="4"/>
        <v>2.4</v>
      </c>
      <c r="T41">
        <v>37</v>
      </c>
      <c r="U41" s="23">
        <f t="shared" si="41"/>
        <v>49.333333333333336</v>
      </c>
      <c r="V41" s="18" t="str">
        <f t="shared" si="5"/>
        <v>C</v>
      </c>
      <c r="W41" s="18" t="str">
        <f t="shared" si="6"/>
        <v>2.0</v>
      </c>
      <c r="X41" s="16">
        <v>23</v>
      </c>
      <c r="Y41" s="16">
        <f t="shared" si="42"/>
        <v>92</v>
      </c>
      <c r="Z41" s="18" t="str">
        <f t="shared" si="7"/>
        <v>A+</v>
      </c>
      <c r="AA41" s="18" t="str">
        <f t="shared" si="8"/>
        <v>4.0</v>
      </c>
      <c r="AB41" s="21">
        <f t="shared" si="70"/>
        <v>60</v>
      </c>
      <c r="AC41" s="21">
        <f t="shared" si="43"/>
        <v>60</v>
      </c>
      <c r="AD41" s="22" t="str">
        <f t="shared" si="44"/>
        <v>B</v>
      </c>
      <c r="AE41" s="18" t="str">
        <f t="shared" si="9"/>
        <v>2.8</v>
      </c>
      <c r="AF41">
        <v>11</v>
      </c>
      <c r="AG41" s="16">
        <f t="shared" si="45"/>
        <v>11</v>
      </c>
      <c r="AH41" s="22" t="str">
        <f t="shared" si="46"/>
        <v>E</v>
      </c>
      <c r="AI41" s="18" t="str">
        <f t="shared" si="10"/>
        <v>0.8</v>
      </c>
      <c r="AJ41">
        <v>20</v>
      </c>
      <c r="AK41" s="23">
        <f t="shared" si="47"/>
        <v>26.666666666666668</v>
      </c>
      <c r="AL41" s="18" t="str">
        <f t="shared" si="11"/>
        <v>D</v>
      </c>
      <c r="AM41" s="18" t="str">
        <f t="shared" si="12"/>
        <v>1.2</v>
      </c>
      <c r="AN41" s="16">
        <v>20</v>
      </c>
      <c r="AO41" s="16">
        <f t="shared" si="48"/>
        <v>80</v>
      </c>
      <c r="AP41" s="18" t="str">
        <f t="shared" si="13"/>
        <v>A</v>
      </c>
      <c r="AQ41" s="18" t="str">
        <f t="shared" si="14"/>
        <v>3.6</v>
      </c>
      <c r="AR41" s="21">
        <f t="shared" si="71"/>
        <v>40</v>
      </c>
      <c r="AS41" s="21">
        <f t="shared" si="49"/>
        <v>40</v>
      </c>
      <c r="AT41" s="22" t="str">
        <f t="shared" si="50"/>
        <v>C</v>
      </c>
      <c r="AU41" s="18" t="str">
        <f t="shared" si="15"/>
        <v>2.0</v>
      </c>
      <c r="AV41">
        <v>20</v>
      </c>
      <c r="AW41" s="23">
        <f t="shared" si="51"/>
        <v>26.666666666666668</v>
      </c>
      <c r="AX41" s="18" t="str">
        <f t="shared" si="16"/>
        <v>D</v>
      </c>
      <c r="AY41" s="18" t="str">
        <f t="shared" si="17"/>
        <v>1.2</v>
      </c>
      <c r="AZ41" s="16">
        <v>22</v>
      </c>
      <c r="BA41" s="16">
        <f t="shared" si="52"/>
        <v>88</v>
      </c>
      <c r="BB41" s="18" t="str">
        <f t="shared" si="18"/>
        <v>A</v>
      </c>
      <c r="BC41" s="18" t="str">
        <f t="shared" si="19"/>
        <v>3.6</v>
      </c>
      <c r="BD41" s="24">
        <f t="shared" si="72"/>
        <v>42</v>
      </c>
      <c r="BE41" s="21">
        <f t="shared" si="53"/>
        <v>42</v>
      </c>
      <c r="BF41" s="22" t="str">
        <f t="shared" si="54"/>
        <v>C</v>
      </c>
      <c r="BG41" s="18" t="str">
        <f t="shared" si="20"/>
        <v>2.0</v>
      </c>
      <c r="BH41">
        <v>30</v>
      </c>
      <c r="BI41" s="23">
        <f t="shared" si="55"/>
        <v>40</v>
      </c>
      <c r="BJ41" s="18" t="str">
        <f t="shared" si="21"/>
        <v>C</v>
      </c>
      <c r="BK41" s="18" t="str">
        <f t="shared" si="22"/>
        <v>2.0</v>
      </c>
      <c r="BL41" s="16">
        <v>20</v>
      </c>
      <c r="BM41" s="19">
        <f t="shared" si="56"/>
        <v>80</v>
      </c>
      <c r="BN41" s="18" t="str">
        <f t="shared" si="23"/>
        <v>A</v>
      </c>
      <c r="BO41" s="18" t="str">
        <f t="shared" si="24"/>
        <v>3.6</v>
      </c>
      <c r="BP41" s="21">
        <f t="shared" si="73"/>
        <v>50</v>
      </c>
      <c r="BQ41" s="21">
        <f t="shared" si="57"/>
        <v>50</v>
      </c>
      <c r="BR41" s="22" t="str">
        <f t="shared" si="58"/>
        <v>C+</v>
      </c>
      <c r="BS41" s="18" t="str">
        <f t="shared" si="25"/>
        <v>2.4</v>
      </c>
      <c r="BT41">
        <v>34</v>
      </c>
      <c r="BU41" s="23">
        <f t="shared" si="59"/>
        <v>34</v>
      </c>
      <c r="BV41" s="18" t="str">
        <f t="shared" si="26"/>
        <v>D+</v>
      </c>
      <c r="BW41" s="18" t="str">
        <f t="shared" si="27"/>
        <v>1.6</v>
      </c>
      <c r="BX41" s="16"/>
      <c r="BY41" s="19"/>
      <c r="BZ41" s="20"/>
      <c r="CA41" s="20"/>
      <c r="CB41" s="25">
        <f t="shared" si="77"/>
        <v>34</v>
      </c>
      <c r="CC41" s="21">
        <f t="shared" si="60"/>
        <v>34</v>
      </c>
      <c r="CD41" s="22" t="str">
        <f t="shared" si="61"/>
        <v>D+</v>
      </c>
      <c r="CE41" s="18" t="str">
        <f t="shared" si="30"/>
        <v>1.6</v>
      </c>
      <c r="CF41">
        <v>23</v>
      </c>
      <c r="CG41" s="23">
        <f t="shared" si="62"/>
        <v>30.666666666666664</v>
      </c>
      <c r="CH41" s="18" t="str">
        <f t="shared" si="31"/>
        <v>D+</v>
      </c>
      <c r="CI41" s="18" t="str">
        <f t="shared" si="32"/>
        <v>1.6</v>
      </c>
      <c r="CJ41" s="16">
        <v>22</v>
      </c>
      <c r="CK41" s="19">
        <f t="shared" si="63"/>
        <v>88</v>
      </c>
      <c r="CL41" s="18" t="str">
        <f t="shared" si="33"/>
        <v>A</v>
      </c>
      <c r="CM41" s="18" t="str">
        <f t="shared" si="34"/>
        <v>3.6</v>
      </c>
      <c r="CN41" s="21">
        <f t="shared" si="78"/>
        <v>45</v>
      </c>
      <c r="CO41" s="21">
        <f t="shared" si="64"/>
        <v>45</v>
      </c>
      <c r="CP41" s="22" t="str">
        <f t="shared" si="65"/>
        <v>C</v>
      </c>
      <c r="CQ41" s="18" t="str">
        <f t="shared" si="35"/>
        <v>2.0</v>
      </c>
      <c r="CR41" s="26">
        <f t="shared" si="66"/>
        <v>339</v>
      </c>
      <c r="CS41" s="26">
        <f t="shared" si="67"/>
        <v>42.375</v>
      </c>
      <c r="CT41" s="27" t="str">
        <f t="shared" si="36"/>
        <v>C</v>
      </c>
      <c r="CU41" s="28">
        <f t="shared" si="68"/>
        <v>2</v>
      </c>
      <c r="CV41" s="1"/>
      <c r="CW41" s="1"/>
      <c r="CX41" s="1"/>
      <c r="CY41" s="1"/>
      <c r="DD41" s="1"/>
      <c r="DE41" s="1"/>
      <c r="DF41" s="1"/>
      <c r="DG41" s="1"/>
    </row>
    <row r="42" spans="1:111" ht="15.75" x14ac:dyDescent="0.25">
      <c r="A42" s="13">
        <v>34</v>
      </c>
      <c r="B42" s="68">
        <v>752001034</v>
      </c>
      <c r="C42" s="68" t="s">
        <v>85</v>
      </c>
      <c r="D42" s="30" t="s">
        <v>88</v>
      </c>
      <c r="E42" s="30" t="s">
        <v>146</v>
      </c>
      <c r="F42" s="31"/>
      <c r="G42" s="30"/>
      <c r="H42">
        <v>35</v>
      </c>
      <c r="I42" s="17">
        <f t="shared" si="37"/>
        <v>46.666666666666664</v>
      </c>
      <c r="J42" s="18" t="str">
        <f t="shared" si="0"/>
        <v>C</v>
      </c>
      <c r="K42" s="18" t="str">
        <f t="shared" si="1"/>
        <v>2.0</v>
      </c>
      <c r="L42" s="16">
        <v>23</v>
      </c>
      <c r="M42" s="16">
        <f t="shared" si="38"/>
        <v>92</v>
      </c>
      <c r="N42" s="18" t="str">
        <f t="shared" si="2"/>
        <v>A+</v>
      </c>
      <c r="O42" s="18" t="str">
        <f t="shared" si="3"/>
        <v>4.0</v>
      </c>
      <c r="P42" s="21">
        <f t="shared" si="69"/>
        <v>58</v>
      </c>
      <c r="Q42" s="21">
        <f t="shared" si="39"/>
        <v>57.999999999999993</v>
      </c>
      <c r="R42" s="22" t="str">
        <f t="shared" si="40"/>
        <v>C+</v>
      </c>
      <c r="S42" s="18" t="str">
        <f t="shared" si="4"/>
        <v>2.4</v>
      </c>
      <c r="T42">
        <v>30</v>
      </c>
      <c r="U42" s="23">
        <f t="shared" si="41"/>
        <v>40</v>
      </c>
      <c r="V42" s="18" t="str">
        <f t="shared" si="5"/>
        <v>C</v>
      </c>
      <c r="W42" s="18" t="str">
        <f t="shared" si="6"/>
        <v>2.0</v>
      </c>
      <c r="X42" s="16">
        <v>23</v>
      </c>
      <c r="Y42" s="16">
        <f t="shared" si="42"/>
        <v>92</v>
      </c>
      <c r="Z42" s="18" t="str">
        <f t="shared" si="7"/>
        <v>A+</v>
      </c>
      <c r="AA42" s="18" t="str">
        <f t="shared" si="8"/>
        <v>4.0</v>
      </c>
      <c r="AB42" s="21">
        <f t="shared" si="70"/>
        <v>53</v>
      </c>
      <c r="AC42" s="21">
        <f t="shared" si="43"/>
        <v>53</v>
      </c>
      <c r="AD42" s="22" t="str">
        <f t="shared" si="44"/>
        <v>C+</v>
      </c>
      <c r="AE42" s="18" t="str">
        <f t="shared" si="9"/>
        <v>2.4</v>
      </c>
      <c r="AF42">
        <v>20</v>
      </c>
      <c r="AG42" s="16">
        <f t="shared" si="45"/>
        <v>20</v>
      </c>
      <c r="AH42" s="22" t="str">
        <f t="shared" si="46"/>
        <v>D</v>
      </c>
      <c r="AI42" s="18" t="str">
        <f t="shared" si="10"/>
        <v>1.2</v>
      </c>
      <c r="AJ42"/>
      <c r="AK42" s="23"/>
      <c r="AL42" s="18"/>
      <c r="AM42" s="18"/>
      <c r="AN42" s="16">
        <v>22</v>
      </c>
      <c r="AO42" s="16">
        <f t="shared" si="48"/>
        <v>88</v>
      </c>
      <c r="AP42" s="18" t="str">
        <f t="shared" si="13"/>
        <v>A</v>
      </c>
      <c r="AQ42" s="18" t="str">
        <f t="shared" si="14"/>
        <v>3.6</v>
      </c>
      <c r="AR42" s="21">
        <f t="shared" si="71"/>
        <v>22</v>
      </c>
      <c r="AS42" s="21">
        <f t="shared" si="49"/>
        <v>22</v>
      </c>
      <c r="AT42" s="22" t="str">
        <f t="shared" si="50"/>
        <v>D</v>
      </c>
      <c r="AU42" s="18" t="str">
        <f t="shared" si="15"/>
        <v>1.2</v>
      </c>
      <c r="AV42">
        <v>31</v>
      </c>
      <c r="AW42" s="23">
        <f t="shared" si="51"/>
        <v>41.333333333333336</v>
      </c>
      <c r="AX42" s="18" t="str">
        <f t="shared" si="16"/>
        <v>C</v>
      </c>
      <c r="AY42" s="18" t="str">
        <f t="shared" si="17"/>
        <v>2.0</v>
      </c>
      <c r="AZ42" s="16">
        <v>23</v>
      </c>
      <c r="BA42" s="16">
        <f t="shared" si="52"/>
        <v>92</v>
      </c>
      <c r="BB42" s="18" t="str">
        <f t="shared" si="18"/>
        <v>A+</v>
      </c>
      <c r="BC42" s="18" t="str">
        <f t="shared" si="19"/>
        <v>4.0</v>
      </c>
      <c r="BD42" s="24">
        <f t="shared" si="72"/>
        <v>54</v>
      </c>
      <c r="BE42" s="21">
        <f t="shared" si="53"/>
        <v>54</v>
      </c>
      <c r="BF42" s="22" t="str">
        <f t="shared" si="54"/>
        <v>C+</v>
      </c>
      <c r="BG42" s="18" t="str">
        <f t="shared" si="20"/>
        <v>2.4</v>
      </c>
      <c r="BH42">
        <v>44</v>
      </c>
      <c r="BI42" s="23">
        <f t="shared" si="55"/>
        <v>58.666666666666664</v>
      </c>
      <c r="BJ42" s="18" t="str">
        <f t="shared" si="21"/>
        <v>C+</v>
      </c>
      <c r="BK42" s="18" t="str">
        <f t="shared" si="22"/>
        <v>2.4</v>
      </c>
      <c r="BL42" s="16">
        <v>21</v>
      </c>
      <c r="BM42" s="19">
        <f t="shared" si="56"/>
        <v>84</v>
      </c>
      <c r="BN42" s="18" t="str">
        <f t="shared" si="23"/>
        <v>A</v>
      </c>
      <c r="BO42" s="18" t="str">
        <f t="shared" si="24"/>
        <v>3.6</v>
      </c>
      <c r="BP42" s="21">
        <f t="shared" si="73"/>
        <v>65</v>
      </c>
      <c r="BQ42" s="21">
        <f t="shared" si="57"/>
        <v>65</v>
      </c>
      <c r="BR42" s="22" t="str">
        <f t="shared" si="58"/>
        <v>B</v>
      </c>
      <c r="BS42" s="18" t="str">
        <f t="shared" si="25"/>
        <v>2.8</v>
      </c>
      <c r="BT42">
        <v>33</v>
      </c>
      <c r="BU42" s="23">
        <f t="shared" si="59"/>
        <v>33</v>
      </c>
      <c r="BV42" s="18" t="str">
        <f t="shared" si="26"/>
        <v>D+</v>
      </c>
      <c r="BW42" s="18" t="str">
        <f t="shared" si="27"/>
        <v>1.6</v>
      </c>
      <c r="BX42" s="16"/>
      <c r="BY42" s="19"/>
      <c r="BZ42" s="20"/>
      <c r="CA42" s="20"/>
      <c r="CB42" s="25">
        <f t="shared" si="77"/>
        <v>33</v>
      </c>
      <c r="CC42" s="21">
        <f t="shared" si="60"/>
        <v>33</v>
      </c>
      <c r="CD42" s="22" t="str">
        <f t="shared" si="61"/>
        <v>D+</v>
      </c>
      <c r="CE42" s="18" t="str">
        <f t="shared" si="30"/>
        <v>1.6</v>
      </c>
      <c r="CF42">
        <v>37</v>
      </c>
      <c r="CG42" s="23">
        <f t="shared" si="62"/>
        <v>49.333333333333336</v>
      </c>
      <c r="CH42" s="18" t="str">
        <f t="shared" si="31"/>
        <v>C</v>
      </c>
      <c r="CI42" s="18" t="str">
        <f t="shared" si="32"/>
        <v>2.0</v>
      </c>
      <c r="CJ42" s="16">
        <v>22</v>
      </c>
      <c r="CK42" s="19">
        <f t="shared" si="63"/>
        <v>88</v>
      </c>
      <c r="CL42" s="18" t="str">
        <f t="shared" si="33"/>
        <v>A</v>
      </c>
      <c r="CM42" s="18" t="str">
        <f t="shared" si="34"/>
        <v>3.6</v>
      </c>
      <c r="CN42" s="21">
        <f t="shared" si="78"/>
        <v>59</v>
      </c>
      <c r="CO42" s="21">
        <f t="shared" si="64"/>
        <v>59</v>
      </c>
      <c r="CP42" s="22" t="str">
        <f t="shared" si="65"/>
        <v>C+</v>
      </c>
      <c r="CQ42" s="18" t="str">
        <f t="shared" si="35"/>
        <v>2.4</v>
      </c>
      <c r="CR42" s="26">
        <f t="shared" si="66"/>
        <v>364</v>
      </c>
      <c r="CS42" s="26">
        <f t="shared" si="67"/>
        <v>45.5</v>
      </c>
      <c r="CT42" s="27" t="str">
        <f t="shared" si="36"/>
        <v>C</v>
      </c>
      <c r="CU42" s="28">
        <f t="shared" si="68"/>
        <v>2.0499999999999998</v>
      </c>
      <c r="CV42" s="1"/>
      <c r="CW42" s="1"/>
      <c r="CX42" s="1"/>
      <c r="CY42" s="1"/>
      <c r="DD42" s="1"/>
      <c r="DE42" s="1"/>
      <c r="DF42" s="1"/>
      <c r="DG42" s="1"/>
    </row>
    <row r="43" spans="1:111" ht="15.75" x14ac:dyDescent="0.25">
      <c r="A43" s="13">
        <v>35</v>
      </c>
      <c r="B43" s="68">
        <v>752001035</v>
      </c>
      <c r="C43" s="68" t="s">
        <v>86</v>
      </c>
      <c r="D43" s="30" t="s">
        <v>87</v>
      </c>
      <c r="E43" s="30" t="s">
        <v>147</v>
      </c>
      <c r="F43" s="31"/>
      <c r="G43" s="30"/>
      <c r="H43">
        <v>37</v>
      </c>
      <c r="I43" s="17">
        <f t="shared" si="37"/>
        <v>49.333333333333336</v>
      </c>
      <c r="J43" s="18" t="str">
        <f t="shared" si="0"/>
        <v>C</v>
      </c>
      <c r="K43" s="18" t="str">
        <f t="shared" si="1"/>
        <v>2.0</v>
      </c>
      <c r="L43" s="16">
        <v>24</v>
      </c>
      <c r="M43" s="16">
        <f t="shared" si="38"/>
        <v>96</v>
      </c>
      <c r="N43" s="18" t="str">
        <f t="shared" si="2"/>
        <v>A+</v>
      </c>
      <c r="O43" s="18" t="str">
        <f t="shared" si="3"/>
        <v>4.0</v>
      </c>
      <c r="P43" s="21">
        <f t="shared" si="69"/>
        <v>61</v>
      </c>
      <c r="Q43" s="21">
        <f t="shared" si="39"/>
        <v>61</v>
      </c>
      <c r="R43" s="22" t="str">
        <f t="shared" si="40"/>
        <v>B</v>
      </c>
      <c r="S43" s="18" t="str">
        <f t="shared" si="4"/>
        <v>2.8</v>
      </c>
      <c r="T43">
        <v>30</v>
      </c>
      <c r="U43" s="23">
        <f t="shared" si="41"/>
        <v>40</v>
      </c>
      <c r="V43" s="18" t="str">
        <f t="shared" si="5"/>
        <v>C</v>
      </c>
      <c r="W43" s="18" t="str">
        <f t="shared" si="6"/>
        <v>2.0</v>
      </c>
      <c r="X43" s="16">
        <v>23</v>
      </c>
      <c r="Y43" s="16">
        <f t="shared" si="42"/>
        <v>92</v>
      </c>
      <c r="Z43" s="18" t="str">
        <f t="shared" si="7"/>
        <v>A+</v>
      </c>
      <c r="AA43" s="18" t="str">
        <f t="shared" si="8"/>
        <v>4.0</v>
      </c>
      <c r="AB43" s="21">
        <f t="shared" si="70"/>
        <v>53</v>
      </c>
      <c r="AC43" s="21">
        <f t="shared" si="43"/>
        <v>53</v>
      </c>
      <c r="AD43" s="22" t="str">
        <f t="shared" si="44"/>
        <v>C+</v>
      </c>
      <c r="AE43" s="18" t="str">
        <f t="shared" si="9"/>
        <v>2.4</v>
      </c>
      <c r="AF43">
        <v>41</v>
      </c>
      <c r="AG43" s="16">
        <f t="shared" si="45"/>
        <v>41</v>
      </c>
      <c r="AH43" s="22" t="str">
        <f t="shared" si="46"/>
        <v>C</v>
      </c>
      <c r="AI43" s="18" t="str">
        <f t="shared" si="10"/>
        <v>2.0</v>
      </c>
      <c r="AJ43"/>
      <c r="AK43" s="23"/>
      <c r="AL43" s="18"/>
      <c r="AM43" s="18"/>
      <c r="AN43" s="16">
        <v>20</v>
      </c>
      <c r="AO43" s="16">
        <f t="shared" si="48"/>
        <v>80</v>
      </c>
      <c r="AP43" s="18" t="str">
        <f t="shared" si="13"/>
        <v>A</v>
      </c>
      <c r="AQ43" s="18" t="str">
        <f t="shared" si="14"/>
        <v>3.6</v>
      </c>
      <c r="AR43" s="21">
        <f t="shared" si="71"/>
        <v>20</v>
      </c>
      <c r="AS43" s="21">
        <f t="shared" si="49"/>
        <v>20</v>
      </c>
      <c r="AT43" s="22" t="str">
        <f t="shared" si="50"/>
        <v>D</v>
      </c>
      <c r="AU43" s="18" t="str">
        <f t="shared" si="15"/>
        <v>1.2</v>
      </c>
      <c r="AV43">
        <v>14</v>
      </c>
      <c r="AW43" s="23">
        <f t="shared" si="51"/>
        <v>18.666666666666668</v>
      </c>
      <c r="AX43" s="18" t="str">
        <f t="shared" si="16"/>
        <v>E</v>
      </c>
      <c r="AY43" s="18" t="str">
        <f t="shared" si="17"/>
        <v>0.8</v>
      </c>
      <c r="AZ43" s="16">
        <v>23</v>
      </c>
      <c r="BA43" s="16">
        <f t="shared" si="52"/>
        <v>92</v>
      </c>
      <c r="BB43" s="18" t="str">
        <f t="shared" si="18"/>
        <v>A+</v>
      </c>
      <c r="BC43" s="18" t="str">
        <f t="shared" si="19"/>
        <v>4.0</v>
      </c>
      <c r="BD43" s="24">
        <f t="shared" si="72"/>
        <v>37</v>
      </c>
      <c r="BE43" s="21">
        <f t="shared" si="53"/>
        <v>37</v>
      </c>
      <c r="BF43" s="22" t="str">
        <f t="shared" si="54"/>
        <v>D+</v>
      </c>
      <c r="BG43" s="18" t="str">
        <f t="shared" si="20"/>
        <v>1.6</v>
      </c>
      <c r="BH43">
        <v>41</v>
      </c>
      <c r="BI43" s="23">
        <f t="shared" si="55"/>
        <v>54.666666666666664</v>
      </c>
      <c r="BJ43" s="18" t="str">
        <f t="shared" si="21"/>
        <v>C+</v>
      </c>
      <c r="BK43" s="18" t="str">
        <f t="shared" si="22"/>
        <v>2.4</v>
      </c>
      <c r="BL43" s="16">
        <v>22</v>
      </c>
      <c r="BM43" s="19">
        <f t="shared" si="56"/>
        <v>88</v>
      </c>
      <c r="BN43" s="18" t="str">
        <f t="shared" si="23"/>
        <v>A</v>
      </c>
      <c r="BO43" s="18" t="str">
        <f t="shared" si="24"/>
        <v>3.6</v>
      </c>
      <c r="BP43" s="21">
        <f t="shared" si="73"/>
        <v>63</v>
      </c>
      <c r="BQ43" s="21">
        <f t="shared" si="57"/>
        <v>63</v>
      </c>
      <c r="BR43" s="22" t="str">
        <f t="shared" si="58"/>
        <v>B</v>
      </c>
      <c r="BS43" s="18" t="str">
        <f t="shared" si="25"/>
        <v>2.8</v>
      </c>
      <c r="BT43">
        <v>34</v>
      </c>
      <c r="BU43" s="23">
        <f t="shared" si="59"/>
        <v>34</v>
      </c>
      <c r="BV43" s="18" t="str">
        <f t="shared" si="26"/>
        <v>D+</v>
      </c>
      <c r="BW43" s="18" t="str">
        <f t="shared" si="27"/>
        <v>1.6</v>
      </c>
      <c r="BX43" s="16"/>
      <c r="BY43" s="19"/>
      <c r="BZ43" s="20"/>
      <c r="CA43" s="20"/>
      <c r="CB43" s="25">
        <f t="shared" si="77"/>
        <v>34</v>
      </c>
      <c r="CC43" s="21">
        <f t="shared" si="60"/>
        <v>34</v>
      </c>
      <c r="CD43" s="22" t="str">
        <f t="shared" si="61"/>
        <v>D+</v>
      </c>
      <c r="CE43" s="18" t="str">
        <f t="shared" si="30"/>
        <v>1.6</v>
      </c>
      <c r="CF43">
        <v>35</v>
      </c>
      <c r="CG43" s="23">
        <f t="shared" si="62"/>
        <v>46.666666666666664</v>
      </c>
      <c r="CH43" s="18" t="str">
        <f t="shared" si="31"/>
        <v>C</v>
      </c>
      <c r="CI43" s="18" t="str">
        <f t="shared" si="32"/>
        <v>2.0</v>
      </c>
      <c r="CJ43" s="16">
        <v>23</v>
      </c>
      <c r="CK43" s="19">
        <f t="shared" si="63"/>
        <v>92</v>
      </c>
      <c r="CL43" s="18" t="str">
        <f t="shared" si="33"/>
        <v>A+</v>
      </c>
      <c r="CM43" s="18" t="str">
        <f t="shared" si="34"/>
        <v>4.0</v>
      </c>
      <c r="CN43" s="21">
        <f t="shared" si="78"/>
        <v>58</v>
      </c>
      <c r="CO43" s="21">
        <f t="shared" si="64"/>
        <v>57.999999999999993</v>
      </c>
      <c r="CP43" s="22" t="str">
        <f t="shared" si="65"/>
        <v>C+</v>
      </c>
      <c r="CQ43" s="18" t="str">
        <f t="shared" si="35"/>
        <v>2.4</v>
      </c>
      <c r="CR43" s="26">
        <f t="shared" si="66"/>
        <v>367</v>
      </c>
      <c r="CS43" s="26">
        <f t="shared" si="67"/>
        <v>45.875</v>
      </c>
      <c r="CT43" s="27" t="str">
        <f t="shared" si="36"/>
        <v>C</v>
      </c>
      <c r="CU43" s="28">
        <f t="shared" si="68"/>
        <v>2.0999999999999996</v>
      </c>
      <c r="CV43" s="1"/>
      <c r="CW43" s="1"/>
      <c r="CX43" s="1"/>
      <c r="CY43" s="1"/>
      <c r="DD43" s="1"/>
      <c r="DE43" s="1"/>
      <c r="DF43" s="1"/>
      <c r="DG43" s="1"/>
    </row>
    <row r="44" spans="1:111" ht="15.75" x14ac:dyDescent="0.25">
      <c r="A44" s="29">
        <v>36</v>
      </c>
      <c r="B44" s="68"/>
      <c r="C44" s="68"/>
      <c r="D44" s="30"/>
      <c r="E44" s="30"/>
      <c r="F44" s="31"/>
      <c r="G44" s="30"/>
      <c r="H44"/>
      <c r="I44" s="17"/>
      <c r="J44" s="18"/>
      <c r="K44" s="18"/>
      <c r="L44" s="16"/>
      <c r="M44" s="16"/>
      <c r="N44" s="18"/>
      <c r="O44" s="18"/>
      <c r="P44" s="21"/>
      <c r="Q44" s="21"/>
      <c r="R44" s="22"/>
      <c r="S44" s="18"/>
      <c r="T44"/>
      <c r="U44" s="23"/>
      <c r="V44" s="18"/>
      <c r="W44" s="18"/>
      <c r="X44" s="16"/>
      <c r="Y44" s="16"/>
      <c r="Z44" s="18"/>
      <c r="AA44" s="18"/>
      <c r="AB44" s="21"/>
      <c r="AC44" s="21"/>
      <c r="AD44" s="22"/>
      <c r="AE44" s="18"/>
      <c r="AF44"/>
      <c r="AG44" s="16"/>
      <c r="AH44" s="22"/>
      <c r="AI44" s="18"/>
      <c r="AJ44"/>
      <c r="AK44" s="23"/>
      <c r="AL44" s="18"/>
      <c r="AM44" s="18"/>
      <c r="AN44" s="16"/>
      <c r="AO44" s="16"/>
      <c r="AP44" s="18"/>
      <c r="AQ44" s="18"/>
      <c r="AR44" s="21"/>
      <c r="AS44" s="21"/>
      <c r="AT44" s="22"/>
      <c r="AU44" s="18"/>
      <c r="AV44"/>
      <c r="AW44" s="23"/>
      <c r="AX44" s="18"/>
      <c r="AY44" s="18"/>
      <c r="AZ44" s="16"/>
      <c r="BA44" s="16"/>
      <c r="BB44" s="18"/>
      <c r="BC44" s="18"/>
      <c r="BD44" s="24"/>
      <c r="BE44" s="21"/>
      <c r="BF44" s="22"/>
      <c r="BG44" s="18"/>
      <c r="BH44"/>
      <c r="BI44" s="23"/>
      <c r="BJ44" s="18"/>
      <c r="BK44" s="18"/>
      <c r="BL44" s="16"/>
      <c r="BM44" s="19"/>
      <c r="BN44" s="18"/>
      <c r="BO44" s="18"/>
      <c r="BP44" s="21"/>
      <c r="BQ44" s="21"/>
      <c r="BR44" s="22"/>
      <c r="BS44" s="18"/>
      <c r="BT44"/>
      <c r="BU44" s="23"/>
      <c r="BV44" s="18"/>
      <c r="BW44" s="18"/>
      <c r="BX44" s="16"/>
      <c r="BY44" s="19"/>
      <c r="BZ44" s="20"/>
      <c r="CA44" s="20"/>
      <c r="CB44" s="25"/>
      <c r="CC44" s="21"/>
      <c r="CD44" s="22"/>
      <c r="CE44" s="18"/>
      <c r="CF44"/>
      <c r="CG44" s="23"/>
      <c r="CH44" s="18"/>
      <c r="CI44" s="18"/>
      <c r="CJ44" s="16"/>
      <c r="CK44" s="19"/>
      <c r="CL44" s="18"/>
      <c r="CM44" s="18"/>
      <c r="CN44" s="21"/>
      <c r="CO44" s="21"/>
      <c r="CP44" s="22"/>
      <c r="CQ44" s="18"/>
      <c r="CR44" s="26"/>
      <c r="CS44" s="26"/>
      <c r="CT44" s="27"/>
      <c r="CU44" s="28">
        <f>COUNTIF(CU9:CU43,"&gt;1.59")</f>
        <v>31</v>
      </c>
      <c r="CV44" s="1"/>
      <c r="CW44" s="1"/>
      <c r="CX44" s="1"/>
      <c r="CY44" s="1"/>
      <c r="DD44" s="1"/>
      <c r="DE44" s="1"/>
      <c r="DF44" s="1"/>
      <c r="DG44" s="1"/>
    </row>
    <row r="45" spans="1:111" ht="15.75" x14ac:dyDescent="0.25">
      <c r="A45" s="13">
        <v>37</v>
      </c>
      <c r="B45" s="68"/>
      <c r="C45" s="68"/>
      <c r="D45" s="30"/>
      <c r="E45" s="30"/>
      <c r="F45" s="31"/>
      <c r="G45" s="30"/>
      <c r="H45"/>
      <c r="I45" s="17"/>
      <c r="J45" s="18"/>
      <c r="K45" s="18"/>
      <c r="L45" s="16"/>
      <c r="M45" s="16"/>
      <c r="N45" s="18"/>
      <c r="O45" s="18"/>
      <c r="P45" s="21"/>
      <c r="Q45" s="21"/>
      <c r="R45" s="22"/>
      <c r="S45" s="18"/>
      <c r="T45"/>
      <c r="U45" s="23"/>
      <c r="V45" s="18"/>
      <c r="W45" s="18"/>
      <c r="X45" s="16"/>
      <c r="Y45" s="16"/>
      <c r="Z45" s="18"/>
      <c r="AA45" s="18"/>
      <c r="AB45" s="21"/>
      <c r="AC45" s="21"/>
      <c r="AD45" s="22"/>
      <c r="AE45" s="18"/>
      <c r="AF45"/>
      <c r="AG45" s="16"/>
      <c r="AH45" s="22"/>
      <c r="AI45" s="18"/>
      <c r="AJ45"/>
      <c r="AK45" s="23"/>
      <c r="AL45" s="18"/>
      <c r="AM45" s="18"/>
      <c r="AN45" s="16"/>
      <c r="AO45" s="16"/>
      <c r="AP45" s="18"/>
      <c r="AQ45" s="18"/>
      <c r="AR45" s="21"/>
      <c r="AS45" s="21"/>
      <c r="AT45" s="22"/>
      <c r="AU45" s="18"/>
      <c r="AV45"/>
      <c r="AW45" s="23"/>
      <c r="AX45" s="18"/>
      <c r="AY45" s="18"/>
      <c r="AZ45" s="16"/>
      <c r="BA45" s="16"/>
      <c r="BB45" s="18"/>
      <c r="BC45" s="18"/>
      <c r="BD45" s="24"/>
      <c r="BE45" s="21"/>
      <c r="BF45" s="22"/>
      <c r="BG45" s="18"/>
      <c r="BH45"/>
      <c r="BI45" s="23"/>
      <c r="BJ45" s="18"/>
      <c r="BK45" s="18"/>
      <c r="BL45" s="16"/>
      <c r="BM45" s="19"/>
      <c r="BN45" s="18"/>
      <c r="BO45" s="18"/>
      <c r="BP45" s="21"/>
      <c r="BQ45" s="21"/>
      <c r="BR45" s="22"/>
      <c r="BS45" s="18"/>
      <c r="BT45"/>
      <c r="BU45" s="23"/>
      <c r="BV45" s="18"/>
      <c r="BW45" s="18"/>
      <c r="BX45" s="16"/>
      <c r="BY45" s="19"/>
      <c r="BZ45" s="20"/>
      <c r="CA45" s="20"/>
      <c r="CB45" s="25"/>
      <c r="CC45" s="21"/>
      <c r="CD45" s="22"/>
      <c r="CE45" s="18"/>
      <c r="CF45"/>
      <c r="CG45" s="23"/>
      <c r="CH45" s="18"/>
      <c r="CI45" s="18"/>
      <c r="CJ45" s="16"/>
      <c r="CK45" s="19"/>
      <c r="CL45" s="18"/>
      <c r="CM45" s="18"/>
      <c r="CN45" s="21"/>
      <c r="CO45" s="21"/>
      <c r="CP45" s="22"/>
      <c r="CQ45" s="18"/>
      <c r="CR45" s="26"/>
      <c r="CS45" s="26"/>
      <c r="CT45" s="27"/>
      <c r="CU45" s="28"/>
      <c r="CV45" s="1"/>
      <c r="CW45" s="1"/>
      <c r="CX45" s="1"/>
      <c r="CY45" s="1"/>
      <c r="DD45" s="1"/>
      <c r="DE45" s="1"/>
      <c r="DF45" s="1"/>
      <c r="DG45" s="1"/>
    </row>
    <row r="46" spans="1:111" ht="15.75" x14ac:dyDescent="0.25">
      <c r="A46" s="29">
        <v>38</v>
      </c>
      <c r="B46" s="68"/>
      <c r="C46" s="68"/>
      <c r="D46" s="30"/>
      <c r="E46" s="30"/>
      <c r="F46" s="31"/>
      <c r="G46" s="30"/>
      <c r="H46"/>
      <c r="I46" s="17"/>
      <c r="J46" s="18"/>
      <c r="K46" s="18"/>
      <c r="L46" s="16"/>
      <c r="M46" s="16"/>
      <c r="N46" s="18"/>
      <c r="O46" s="18"/>
      <c r="P46" s="21"/>
      <c r="Q46" s="21"/>
      <c r="R46" s="22"/>
      <c r="S46" s="18"/>
      <c r="T46"/>
      <c r="U46" s="23"/>
      <c r="V46" s="18"/>
      <c r="W46" s="18"/>
      <c r="X46" s="16"/>
      <c r="Y46" s="16"/>
      <c r="Z46" s="18"/>
      <c r="AA46" s="18"/>
      <c r="AB46" s="21"/>
      <c r="AC46" s="21"/>
      <c r="AD46" s="22"/>
      <c r="AE46" s="18"/>
      <c r="AF46"/>
      <c r="AG46" s="16"/>
      <c r="AH46" s="22"/>
      <c r="AI46" s="18"/>
      <c r="AJ46"/>
      <c r="AK46" s="23"/>
      <c r="AL46" s="18"/>
      <c r="AM46" s="18"/>
      <c r="AN46" s="16"/>
      <c r="AO46" s="16"/>
      <c r="AP46" s="18"/>
      <c r="AQ46" s="18"/>
      <c r="AR46" s="21"/>
      <c r="AS46" s="21"/>
      <c r="AT46" s="22"/>
      <c r="AU46" s="18"/>
      <c r="AV46"/>
      <c r="AW46" s="23"/>
      <c r="AX46" s="18"/>
      <c r="AY46" s="18"/>
      <c r="AZ46" s="16"/>
      <c r="BA46" s="16"/>
      <c r="BB46" s="18"/>
      <c r="BC46" s="18"/>
      <c r="BD46" s="24"/>
      <c r="BE46" s="21"/>
      <c r="BF46" s="22"/>
      <c r="BG46" s="18"/>
      <c r="BH46"/>
      <c r="BI46" s="23"/>
      <c r="BJ46" s="18"/>
      <c r="BK46" s="18"/>
      <c r="BL46" s="16"/>
      <c r="BM46" s="19"/>
      <c r="BN46" s="18"/>
      <c r="BO46" s="18"/>
      <c r="BP46" s="21"/>
      <c r="BQ46" s="21"/>
      <c r="BR46" s="22"/>
      <c r="BS46" s="18"/>
      <c r="BT46"/>
      <c r="BU46" s="23"/>
      <c r="BV46" s="18"/>
      <c r="BW46" s="18"/>
      <c r="BX46" s="16"/>
      <c r="BY46" s="19"/>
      <c r="BZ46" s="20"/>
      <c r="CA46" s="20"/>
      <c r="CB46" s="25"/>
      <c r="CC46" s="21"/>
      <c r="CD46" s="22"/>
      <c r="CE46" s="18"/>
      <c r="CF46"/>
      <c r="CG46" s="23"/>
      <c r="CH46" s="18"/>
      <c r="CI46" s="18"/>
      <c r="CJ46" s="16"/>
      <c r="CK46" s="19"/>
      <c r="CL46" s="18"/>
      <c r="CM46" s="18"/>
      <c r="CN46" s="21"/>
      <c r="CO46" s="21"/>
      <c r="CP46" s="22"/>
      <c r="CQ46" s="18"/>
      <c r="CR46" s="26"/>
      <c r="CS46" s="26"/>
      <c r="CT46" s="27"/>
      <c r="CU46" s="28"/>
      <c r="CV46" s="1"/>
      <c r="CW46" s="1"/>
      <c r="CX46" s="1"/>
      <c r="CY46" s="1"/>
      <c r="DD46" s="1"/>
      <c r="DE46" s="1"/>
      <c r="DF46" s="1"/>
      <c r="DG46" s="1"/>
    </row>
    <row r="47" spans="1:111" ht="15.75" x14ac:dyDescent="0.25">
      <c r="A47" s="13">
        <v>39</v>
      </c>
      <c r="B47" s="30"/>
      <c r="C47" s="76"/>
      <c r="D47" s="30"/>
      <c r="E47" s="30"/>
      <c r="F47" s="31"/>
      <c r="G47" s="30"/>
      <c r="H47"/>
      <c r="I47" s="17"/>
      <c r="J47" s="18"/>
      <c r="K47" s="18"/>
      <c r="L47" s="16"/>
      <c r="M47" s="16"/>
      <c r="N47" s="18"/>
      <c r="O47" s="18"/>
      <c r="P47" s="21"/>
      <c r="Q47" s="21"/>
      <c r="R47" s="22"/>
      <c r="S47" s="18"/>
      <c r="T47"/>
      <c r="U47" s="23"/>
      <c r="V47" s="18"/>
      <c r="W47" s="18"/>
      <c r="X47" s="16"/>
      <c r="Y47" s="16"/>
      <c r="Z47" s="18"/>
      <c r="AA47" s="18"/>
      <c r="AB47" s="21"/>
      <c r="AC47" s="21"/>
      <c r="AD47" s="22"/>
      <c r="AE47" s="18"/>
      <c r="AF47"/>
      <c r="AG47" s="16"/>
      <c r="AH47" s="22"/>
      <c r="AI47" s="18"/>
      <c r="AJ47"/>
      <c r="AK47" s="23"/>
      <c r="AL47" s="18"/>
      <c r="AM47" s="18"/>
      <c r="AN47" s="16"/>
      <c r="AO47" s="16"/>
      <c r="AP47" s="18"/>
      <c r="AQ47" s="18"/>
      <c r="AR47" s="21"/>
      <c r="AS47" s="21"/>
      <c r="AT47" s="22"/>
      <c r="AU47" s="18"/>
      <c r="AV47"/>
      <c r="AW47" s="23"/>
      <c r="AX47" s="18"/>
      <c r="AY47" s="18"/>
      <c r="AZ47" s="16"/>
      <c r="BA47" s="16"/>
      <c r="BB47" s="18"/>
      <c r="BC47" s="18"/>
      <c r="BD47" s="24"/>
      <c r="BE47" s="21"/>
      <c r="BF47" s="22"/>
      <c r="BG47" s="18"/>
      <c r="BH47"/>
      <c r="BI47" s="23"/>
      <c r="BJ47" s="18"/>
      <c r="BK47" s="18"/>
      <c r="BL47" s="16"/>
      <c r="BM47" s="19"/>
      <c r="BN47" s="18"/>
      <c r="BO47" s="18"/>
      <c r="BP47" s="21"/>
      <c r="BQ47" s="21"/>
      <c r="BR47" s="22"/>
      <c r="BS47" s="18"/>
      <c r="BT47"/>
      <c r="BU47" s="23"/>
      <c r="BV47" s="18"/>
      <c r="BW47" s="18"/>
      <c r="BX47" s="16"/>
      <c r="BY47" s="19"/>
      <c r="BZ47" s="20"/>
      <c r="CA47" s="20"/>
      <c r="CB47" s="25"/>
      <c r="CC47" s="21"/>
      <c r="CD47" s="22"/>
      <c r="CE47" s="18"/>
      <c r="CF47"/>
      <c r="CG47" s="23"/>
      <c r="CH47" s="18"/>
      <c r="CI47" s="18"/>
      <c r="CJ47" s="16"/>
      <c r="CK47" s="19"/>
      <c r="CL47" s="18"/>
      <c r="CM47" s="18"/>
      <c r="CN47" s="21"/>
      <c r="CO47" s="21"/>
      <c r="CP47" s="22"/>
      <c r="CQ47" s="18"/>
      <c r="CR47" s="26"/>
      <c r="CS47" s="26"/>
      <c r="CT47" s="27"/>
      <c r="CU47" s="28"/>
      <c r="CV47" s="1"/>
      <c r="CW47" s="1"/>
      <c r="CX47" s="1"/>
      <c r="CY47" s="1"/>
      <c r="DD47" s="1"/>
      <c r="DE47" s="1"/>
      <c r="DF47" s="1"/>
      <c r="DG47" s="1"/>
    </row>
    <row r="48" spans="1:111" ht="15.75" x14ac:dyDescent="0.25">
      <c r="A48" s="13">
        <v>40</v>
      </c>
      <c r="B48" s="30"/>
      <c r="C48" s="30"/>
      <c r="D48" s="30"/>
      <c r="E48" s="30"/>
      <c r="F48" s="31"/>
      <c r="G48" s="30"/>
      <c r="H48" s="16"/>
      <c r="I48" s="17"/>
      <c r="J48" s="18"/>
      <c r="K48" s="18"/>
      <c r="L48" s="16"/>
      <c r="M48" s="16"/>
      <c r="N48" s="18"/>
      <c r="O48" s="18"/>
      <c r="P48" s="21"/>
      <c r="Q48" s="21"/>
      <c r="R48" s="22"/>
      <c r="S48" s="18"/>
      <c r="T48" s="16"/>
      <c r="U48" s="23"/>
      <c r="V48" s="18"/>
      <c r="W48" s="18"/>
      <c r="X48" s="16"/>
      <c r="Y48" s="16"/>
      <c r="Z48" s="18"/>
      <c r="AA48" s="18"/>
      <c r="AB48" s="21"/>
      <c r="AC48" s="21"/>
      <c r="AD48" s="22"/>
      <c r="AE48" s="18"/>
      <c r="AF48" s="16"/>
      <c r="AG48" s="16"/>
      <c r="AH48" s="22"/>
      <c r="AI48" s="18"/>
      <c r="AJ48" s="16"/>
      <c r="AK48" s="23"/>
      <c r="AL48" s="18"/>
      <c r="AM48" s="18"/>
      <c r="AN48" s="16"/>
      <c r="AO48" s="16"/>
      <c r="AP48" s="18"/>
      <c r="AQ48" s="18"/>
      <c r="AR48" s="21"/>
      <c r="AS48" s="21"/>
      <c r="AT48" s="22"/>
      <c r="AU48" s="18"/>
      <c r="AV48" s="16"/>
      <c r="AW48" s="23"/>
      <c r="AX48" s="18"/>
      <c r="AY48" s="18"/>
      <c r="AZ48" s="16"/>
      <c r="BA48" s="16"/>
      <c r="BB48" s="18"/>
      <c r="BC48" s="18"/>
      <c r="BD48" s="24"/>
      <c r="BE48" s="21"/>
      <c r="BF48" s="22"/>
      <c r="BG48" s="18"/>
      <c r="BH48" s="16"/>
      <c r="BI48" s="23"/>
      <c r="BJ48" s="18"/>
      <c r="BK48" s="18"/>
      <c r="BL48" s="16"/>
      <c r="BM48" s="19"/>
      <c r="BN48" s="18"/>
      <c r="BO48" s="18"/>
      <c r="BP48" s="21"/>
      <c r="BQ48" s="21"/>
      <c r="BR48" s="22"/>
      <c r="BS48" s="18"/>
      <c r="BT48" s="16"/>
      <c r="BU48" s="23"/>
      <c r="BV48" s="18"/>
      <c r="BW48" s="18"/>
      <c r="BX48" s="16"/>
      <c r="BY48" s="19"/>
      <c r="BZ48" s="20"/>
      <c r="CA48" s="20"/>
      <c r="CB48" s="25"/>
      <c r="CC48" s="21"/>
      <c r="CD48" s="22"/>
      <c r="CE48" s="18"/>
      <c r="CF48" s="16"/>
      <c r="CG48" s="23"/>
      <c r="CH48" s="18"/>
      <c r="CI48" s="18"/>
      <c r="CJ48" s="16"/>
      <c r="CK48" s="19"/>
      <c r="CL48" s="18"/>
      <c r="CM48" s="18"/>
      <c r="CN48" s="21"/>
      <c r="CO48" s="21"/>
      <c r="CP48" s="22"/>
      <c r="CQ48" s="18"/>
      <c r="CR48" s="26"/>
      <c r="CS48" s="26"/>
      <c r="CT48" s="27"/>
      <c r="CU48" s="28"/>
      <c r="CV48" s="1"/>
      <c r="CW48" s="1"/>
      <c r="CX48" s="1"/>
      <c r="CY48" s="1"/>
      <c r="DD48" s="1"/>
      <c r="DE48" s="1"/>
      <c r="DF48" s="1"/>
      <c r="DG48" s="1"/>
    </row>
    <row r="49" spans="1:111" ht="15.75" x14ac:dyDescent="0.25">
      <c r="A49" s="29">
        <v>41</v>
      </c>
      <c r="B49" s="30"/>
      <c r="C49" s="30"/>
      <c r="D49" s="30"/>
      <c r="E49" s="30"/>
      <c r="F49" s="31"/>
      <c r="G49" s="30"/>
      <c r="H49" s="16"/>
      <c r="I49" s="17"/>
      <c r="J49" s="18"/>
      <c r="K49" s="18"/>
      <c r="L49" s="16"/>
      <c r="M49" s="16"/>
      <c r="N49" s="18"/>
      <c r="O49" s="18"/>
      <c r="P49" s="21"/>
      <c r="Q49" s="21"/>
      <c r="R49" s="22"/>
      <c r="S49" s="18"/>
      <c r="T49" s="16"/>
      <c r="U49" s="23"/>
      <c r="V49" s="18"/>
      <c r="W49" s="18"/>
      <c r="X49" s="16"/>
      <c r="Y49" s="16"/>
      <c r="Z49" s="18"/>
      <c r="AA49" s="18"/>
      <c r="AB49" s="21"/>
      <c r="AC49" s="21"/>
      <c r="AD49" s="22"/>
      <c r="AE49" s="18"/>
      <c r="AF49" s="16"/>
      <c r="AG49" s="16"/>
      <c r="AH49" s="22"/>
      <c r="AI49" s="18"/>
      <c r="AJ49" s="16"/>
      <c r="AK49" s="23"/>
      <c r="AL49" s="18"/>
      <c r="AM49" s="18"/>
      <c r="AN49" s="16"/>
      <c r="AO49" s="16"/>
      <c r="AP49" s="18"/>
      <c r="AQ49" s="18"/>
      <c r="AR49" s="21"/>
      <c r="AS49" s="21"/>
      <c r="AT49" s="22"/>
      <c r="AU49" s="18"/>
      <c r="AV49" s="16"/>
      <c r="AW49" s="23"/>
      <c r="AX49" s="18"/>
      <c r="AY49" s="18"/>
      <c r="AZ49" s="16"/>
      <c r="BA49" s="16"/>
      <c r="BB49" s="18"/>
      <c r="BC49" s="18"/>
      <c r="BD49" s="24"/>
      <c r="BE49" s="21"/>
      <c r="BF49" s="22"/>
      <c r="BG49" s="18"/>
      <c r="BH49" s="16"/>
      <c r="BI49" s="23"/>
      <c r="BJ49" s="18"/>
      <c r="BK49" s="18"/>
      <c r="BL49" s="16"/>
      <c r="BM49" s="19"/>
      <c r="BN49" s="18"/>
      <c r="BO49" s="18"/>
      <c r="BP49" s="21"/>
      <c r="BQ49" s="21"/>
      <c r="BR49" s="22"/>
      <c r="BS49" s="18"/>
      <c r="BT49" s="16"/>
      <c r="BU49" s="23"/>
      <c r="BV49" s="18"/>
      <c r="BW49" s="18"/>
      <c r="BX49" s="16"/>
      <c r="BY49" s="19"/>
      <c r="BZ49" s="20"/>
      <c r="CA49" s="20"/>
      <c r="CB49" s="25"/>
      <c r="CC49" s="21"/>
      <c r="CD49" s="22"/>
      <c r="CE49" s="18"/>
      <c r="CF49" s="16"/>
      <c r="CG49" s="23"/>
      <c r="CH49" s="18"/>
      <c r="CI49" s="18"/>
      <c r="CJ49" s="16"/>
      <c r="CK49" s="19"/>
      <c r="CL49" s="18"/>
      <c r="CM49" s="18"/>
      <c r="CN49" s="21"/>
      <c r="CO49" s="21"/>
      <c r="CP49" s="22"/>
      <c r="CQ49" s="18"/>
      <c r="CR49" s="26"/>
      <c r="CS49" s="26"/>
      <c r="CT49" s="27"/>
      <c r="CU49" s="28"/>
      <c r="CV49" s="1"/>
      <c r="CW49" s="1"/>
      <c r="CX49" s="1"/>
      <c r="CY49" s="1"/>
      <c r="DD49" s="1"/>
      <c r="DE49" s="1"/>
      <c r="DF49" s="1"/>
      <c r="DG49" s="1"/>
    </row>
    <row r="50" spans="1:111" ht="15.75" x14ac:dyDescent="0.25">
      <c r="A50" s="13">
        <v>42</v>
      </c>
      <c r="B50" s="30"/>
      <c r="C50" s="30"/>
      <c r="D50" s="30"/>
      <c r="E50" s="30"/>
      <c r="F50" s="31"/>
      <c r="G50" s="30"/>
      <c r="H50" s="16"/>
      <c r="I50" s="17"/>
      <c r="J50" s="18"/>
      <c r="K50" s="18"/>
      <c r="L50" s="16"/>
      <c r="M50" s="16"/>
      <c r="N50" s="18"/>
      <c r="O50" s="18"/>
      <c r="P50" s="21"/>
      <c r="Q50" s="21"/>
      <c r="R50" s="22"/>
      <c r="S50" s="18"/>
      <c r="T50" s="16"/>
      <c r="U50" s="23"/>
      <c r="V50" s="18"/>
      <c r="W50" s="18"/>
      <c r="X50" s="16"/>
      <c r="Y50" s="16"/>
      <c r="Z50" s="18"/>
      <c r="AA50" s="18"/>
      <c r="AB50" s="21"/>
      <c r="AC50" s="21"/>
      <c r="AD50" s="22"/>
      <c r="AE50" s="18"/>
      <c r="AF50" s="16"/>
      <c r="AG50" s="16"/>
      <c r="AH50" s="22"/>
      <c r="AI50" s="18"/>
      <c r="AJ50" s="16"/>
      <c r="AK50" s="23"/>
      <c r="AL50" s="18"/>
      <c r="AM50" s="18"/>
      <c r="AN50" s="16"/>
      <c r="AO50" s="16"/>
      <c r="AP50" s="18"/>
      <c r="AQ50" s="18"/>
      <c r="AR50" s="21"/>
      <c r="AS50" s="21"/>
      <c r="AT50" s="22"/>
      <c r="AU50" s="18"/>
      <c r="AV50" s="16"/>
      <c r="AW50" s="23"/>
      <c r="AX50" s="18"/>
      <c r="AY50" s="18"/>
      <c r="AZ50" s="16"/>
      <c r="BA50" s="16"/>
      <c r="BB50" s="18"/>
      <c r="BC50" s="18"/>
      <c r="BD50" s="24"/>
      <c r="BE50" s="21"/>
      <c r="BF50" s="22"/>
      <c r="BG50" s="18"/>
      <c r="BH50" s="16"/>
      <c r="BI50" s="23"/>
      <c r="BJ50" s="18"/>
      <c r="BK50" s="18"/>
      <c r="BL50" s="16"/>
      <c r="BM50" s="19"/>
      <c r="BN50" s="18"/>
      <c r="BO50" s="18"/>
      <c r="BP50" s="21"/>
      <c r="BQ50" s="21"/>
      <c r="BR50" s="22"/>
      <c r="BS50" s="18"/>
      <c r="BT50" s="16"/>
      <c r="BU50" s="23"/>
      <c r="BV50" s="18"/>
      <c r="BW50" s="18"/>
      <c r="BX50" s="16"/>
      <c r="BY50" s="19"/>
      <c r="BZ50" s="20"/>
      <c r="CA50" s="20"/>
      <c r="CB50" s="25"/>
      <c r="CC50" s="21"/>
      <c r="CD50" s="22"/>
      <c r="CE50" s="18"/>
      <c r="CF50" s="16"/>
      <c r="CG50" s="23"/>
      <c r="CH50" s="18"/>
      <c r="CI50" s="18"/>
      <c r="CJ50" s="16"/>
      <c r="CK50" s="19"/>
      <c r="CL50" s="18"/>
      <c r="CM50" s="18"/>
      <c r="CN50" s="21"/>
      <c r="CO50" s="21"/>
      <c r="CP50" s="22"/>
      <c r="CQ50" s="18"/>
      <c r="CR50" s="26"/>
      <c r="CS50" s="26"/>
      <c r="CT50" s="27"/>
      <c r="CU50" s="28"/>
      <c r="CV50" s="1"/>
      <c r="CW50" s="1"/>
      <c r="CX50" s="1"/>
      <c r="CY50" s="1"/>
      <c r="DD50" s="1"/>
      <c r="DE50" s="1"/>
      <c r="DF50" s="1"/>
      <c r="DG50" s="1"/>
    </row>
    <row r="51" spans="1:111" ht="15.75" x14ac:dyDescent="0.25">
      <c r="A51" s="29">
        <v>43</v>
      </c>
      <c r="B51" s="30"/>
      <c r="C51" s="30"/>
      <c r="D51" s="30"/>
      <c r="E51" s="30"/>
      <c r="F51" s="31"/>
      <c r="G51" s="30"/>
      <c r="H51" s="16"/>
      <c r="I51" s="17"/>
      <c r="J51" s="18"/>
      <c r="K51" s="18"/>
      <c r="L51" s="16"/>
      <c r="M51" s="16"/>
      <c r="N51" s="18"/>
      <c r="O51" s="18"/>
      <c r="P51" s="21"/>
      <c r="Q51" s="21"/>
      <c r="R51" s="22"/>
      <c r="S51" s="18"/>
      <c r="T51" s="16"/>
      <c r="U51" s="23"/>
      <c r="V51" s="18"/>
      <c r="W51" s="18"/>
      <c r="X51" s="16"/>
      <c r="Y51" s="16"/>
      <c r="Z51" s="18"/>
      <c r="AA51" s="18"/>
      <c r="AB51" s="21"/>
      <c r="AC51" s="21"/>
      <c r="AD51" s="22"/>
      <c r="AE51" s="18"/>
      <c r="AF51" s="16"/>
      <c r="AG51" s="16"/>
      <c r="AH51" s="22"/>
      <c r="AI51" s="18"/>
      <c r="AJ51" s="16"/>
      <c r="AK51" s="23"/>
      <c r="AL51" s="18"/>
      <c r="AM51" s="18"/>
      <c r="AN51" s="16"/>
      <c r="AO51" s="16"/>
      <c r="AP51" s="18"/>
      <c r="AQ51" s="18"/>
      <c r="AR51" s="21"/>
      <c r="AS51" s="21"/>
      <c r="AT51" s="22"/>
      <c r="AU51" s="18"/>
      <c r="AV51" s="16"/>
      <c r="AW51" s="23"/>
      <c r="AX51" s="18"/>
      <c r="AY51" s="18"/>
      <c r="AZ51" s="16"/>
      <c r="BA51" s="16"/>
      <c r="BB51" s="18"/>
      <c r="BC51" s="18"/>
      <c r="BD51" s="24"/>
      <c r="BE51" s="21"/>
      <c r="BF51" s="22"/>
      <c r="BG51" s="18"/>
      <c r="BH51" s="16"/>
      <c r="BI51" s="23"/>
      <c r="BJ51" s="18"/>
      <c r="BK51" s="18"/>
      <c r="BL51" s="16"/>
      <c r="BM51" s="19"/>
      <c r="BN51" s="18"/>
      <c r="BO51" s="18"/>
      <c r="BP51" s="21"/>
      <c r="BQ51" s="21"/>
      <c r="BR51" s="22"/>
      <c r="BS51" s="18"/>
      <c r="BT51" s="16"/>
      <c r="BU51" s="23"/>
      <c r="BV51" s="18"/>
      <c r="BW51" s="18"/>
      <c r="BX51" s="16"/>
      <c r="BY51" s="19"/>
      <c r="BZ51" s="20"/>
      <c r="CA51" s="20"/>
      <c r="CB51" s="25"/>
      <c r="CC51" s="21"/>
      <c r="CD51" s="22"/>
      <c r="CE51" s="18"/>
      <c r="CF51" s="16"/>
      <c r="CG51" s="23"/>
      <c r="CH51" s="18"/>
      <c r="CI51" s="18"/>
      <c r="CJ51" s="16"/>
      <c r="CK51" s="19"/>
      <c r="CL51" s="18"/>
      <c r="CM51" s="18"/>
      <c r="CN51" s="21"/>
      <c r="CO51" s="21"/>
      <c r="CP51" s="22"/>
      <c r="CQ51" s="18"/>
      <c r="CR51" s="26"/>
      <c r="CS51" s="26"/>
      <c r="CT51" s="27"/>
      <c r="CU51" s="28"/>
      <c r="CV51" s="1"/>
      <c r="CW51" s="1"/>
      <c r="CX51" s="1"/>
      <c r="CY51" s="1"/>
      <c r="DD51" s="1"/>
      <c r="DE51" s="1"/>
      <c r="DF51" s="1"/>
      <c r="DG51" s="1"/>
    </row>
    <row r="52" spans="1:111" ht="15.75" x14ac:dyDescent="0.25">
      <c r="A52" s="13">
        <v>44</v>
      </c>
      <c r="B52" s="30"/>
      <c r="C52" s="30"/>
      <c r="D52" s="30"/>
      <c r="E52" s="30"/>
      <c r="F52" s="31"/>
      <c r="G52" s="30"/>
      <c r="H52" s="16"/>
      <c r="I52" s="17"/>
      <c r="J52" s="18"/>
      <c r="K52" s="18"/>
      <c r="L52" s="16"/>
      <c r="M52" s="16"/>
      <c r="N52" s="18"/>
      <c r="O52" s="18"/>
      <c r="P52" s="21"/>
      <c r="Q52" s="21"/>
      <c r="R52" s="22"/>
      <c r="S52" s="18"/>
      <c r="T52" s="16"/>
      <c r="U52" s="23"/>
      <c r="V52" s="18"/>
      <c r="W52" s="18"/>
      <c r="X52" s="16"/>
      <c r="Y52" s="16"/>
      <c r="Z52" s="18"/>
      <c r="AA52" s="18"/>
      <c r="AB52" s="21"/>
      <c r="AC52" s="21"/>
      <c r="AD52" s="22"/>
      <c r="AE52" s="18"/>
      <c r="AF52" s="16"/>
      <c r="AG52" s="16"/>
      <c r="AH52" s="22"/>
      <c r="AI52" s="18"/>
      <c r="AJ52" s="16"/>
      <c r="AK52" s="23"/>
      <c r="AL52" s="18"/>
      <c r="AM52" s="18"/>
      <c r="AN52" s="16"/>
      <c r="AO52" s="16"/>
      <c r="AP52" s="18"/>
      <c r="AQ52" s="18"/>
      <c r="AR52" s="21"/>
      <c r="AS52" s="21"/>
      <c r="AT52" s="22"/>
      <c r="AU52" s="18"/>
      <c r="AV52" s="16"/>
      <c r="AW52" s="23"/>
      <c r="AX52" s="18"/>
      <c r="AY52" s="18"/>
      <c r="AZ52" s="16"/>
      <c r="BA52" s="16"/>
      <c r="BB52" s="18"/>
      <c r="BC52" s="18"/>
      <c r="BD52" s="24"/>
      <c r="BE52" s="21"/>
      <c r="BF52" s="22"/>
      <c r="BG52" s="18"/>
      <c r="BH52" s="16"/>
      <c r="BI52" s="23"/>
      <c r="BJ52" s="18"/>
      <c r="BK52" s="18"/>
      <c r="BL52" s="16"/>
      <c r="BM52" s="19"/>
      <c r="BN52" s="18"/>
      <c r="BO52" s="18"/>
      <c r="BP52" s="21"/>
      <c r="BQ52" s="21"/>
      <c r="BR52" s="22"/>
      <c r="BS52" s="18"/>
      <c r="BT52" s="16"/>
      <c r="BU52" s="23"/>
      <c r="BV52" s="18"/>
      <c r="BW52" s="18"/>
      <c r="BX52" s="16"/>
      <c r="BY52" s="19"/>
      <c r="BZ52" s="20"/>
      <c r="CA52" s="20"/>
      <c r="CB52" s="25"/>
      <c r="CC52" s="21"/>
      <c r="CD52" s="22"/>
      <c r="CE52" s="18"/>
      <c r="CF52" s="16"/>
      <c r="CG52" s="23"/>
      <c r="CH52" s="18"/>
      <c r="CI52" s="18"/>
      <c r="CJ52" s="16"/>
      <c r="CK52" s="19"/>
      <c r="CL52" s="18"/>
      <c r="CM52" s="18"/>
      <c r="CN52" s="21"/>
      <c r="CO52" s="21"/>
      <c r="CP52" s="22"/>
      <c r="CQ52" s="18"/>
      <c r="CR52" s="26"/>
      <c r="CS52" s="26"/>
      <c r="CT52" s="27"/>
      <c r="CU52" s="28"/>
      <c r="CV52" s="1"/>
      <c r="CW52" s="1"/>
      <c r="CX52" s="1"/>
      <c r="CY52" s="1"/>
      <c r="DD52" s="1"/>
      <c r="DE52" s="1"/>
      <c r="DF52" s="1"/>
      <c r="DG52" s="1"/>
    </row>
    <row r="53" spans="1:111" ht="15.75" x14ac:dyDescent="0.25">
      <c r="A53" s="13">
        <v>45</v>
      </c>
      <c r="B53" s="30"/>
      <c r="C53" s="30"/>
      <c r="D53" s="30"/>
      <c r="E53" s="30"/>
      <c r="F53" s="31"/>
      <c r="G53" s="30"/>
      <c r="H53" s="16"/>
      <c r="I53" s="17"/>
      <c r="J53" s="18"/>
      <c r="K53" s="18"/>
      <c r="L53" s="16"/>
      <c r="M53" s="16"/>
      <c r="N53" s="18"/>
      <c r="O53" s="18"/>
      <c r="P53" s="21"/>
      <c r="Q53" s="21"/>
      <c r="R53" s="22"/>
      <c r="S53" s="18"/>
      <c r="T53" s="16"/>
      <c r="U53" s="23"/>
      <c r="V53" s="18"/>
      <c r="W53" s="18"/>
      <c r="X53" s="16"/>
      <c r="Y53" s="16"/>
      <c r="Z53" s="18"/>
      <c r="AA53" s="18"/>
      <c r="AB53" s="21"/>
      <c r="AC53" s="21"/>
      <c r="AD53" s="22"/>
      <c r="AE53" s="18"/>
      <c r="AF53" s="16"/>
      <c r="AG53" s="16"/>
      <c r="AH53" s="22"/>
      <c r="AI53" s="18"/>
      <c r="AJ53" s="16"/>
      <c r="AK53" s="23"/>
      <c r="AL53" s="18"/>
      <c r="AM53" s="18"/>
      <c r="AN53" s="16"/>
      <c r="AO53" s="16"/>
      <c r="AP53" s="18"/>
      <c r="AQ53" s="18"/>
      <c r="AR53" s="21"/>
      <c r="AS53" s="21"/>
      <c r="AT53" s="22"/>
      <c r="AU53" s="18"/>
      <c r="AV53" s="16"/>
      <c r="AW53" s="23"/>
      <c r="AX53" s="18"/>
      <c r="AY53" s="18"/>
      <c r="AZ53" s="16"/>
      <c r="BA53" s="16"/>
      <c r="BB53" s="18"/>
      <c r="BC53" s="18"/>
      <c r="BD53" s="24"/>
      <c r="BE53" s="21"/>
      <c r="BF53" s="22"/>
      <c r="BG53" s="18"/>
      <c r="BH53" s="16"/>
      <c r="BI53" s="23"/>
      <c r="BJ53" s="18"/>
      <c r="BK53" s="18"/>
      <c r="BL53" s="16"/>
      <c r="BM53" s="19"/>
      <c r="BN53" s="18"/>
      <c r="BO53" s="18"/>
      <c r="BP53" s="21"/>
      <c r="BQ53" s="21"/>
      <c r="BR53" s="22"/>
      <c r="BS53" s="18"/>
      <c r="BT53" s="16"/>
      <c r="BU53" s="23"/>
      <c r="BV53" s="18"/>
      <c r="BW53" s="18"/>
      <c r="BX53" s="16"/>
      <c r="BY53" s="19"/>
      <c r="BZ53" s="20"/>
      <c r="CA53" s="20"/>
      <c r="CB53" s="25"/>
      <c r="CC53" s="21"/>
      <c r="CD53" s="22"/>
      <c r="CE53" s="18"/>
      <c r="CF53" s="16"/>
      <c r="CG53" s="23"/>
      <c r="CH53" s="18"/>
      <c r="CI53" s="18"/>
      <c r="CJ53" s="16"/>
      <c r="CK53" s="19"/>
      <c r="CL53" s="18"/>
      <c r="CM53" s="18"/>
      <c r="CN53" s="21"/>
      <c r="CO53" s="21"/>
      <c r="CP53" s="22"/>
      <c r="CQ53" s="18"/>
      <c r="CR53" s="26"/>
      <c r="CS53" s="26"/>
      <c r="CT53" s="27"/>
      <c r="CU53" s="28"/>
      <c r="CV53" s="1"/>
      <c r="CW53" s="1"/>
      <c r="CX53" s="1"/>
      <c r="CY53" s="1"/>
      <c r="DD53" s="1"/>
      <c r="DE53" s="1"/>
      <c r="DF53" s="1"/>
      <c r="DG53" s="1"/>
    </row>
    <row r="54" spans="1:111" ht="15.75" x14ac:dyDescent="0.25">
      <c r="A54" s="29">
        <v>46</v>
      </c>
      <c r="B54" s="30"/>
      <c r="C54" s="30"/>
      <c r="D54" s="30"/>
      <c r="E54" s="30"/>
      <c r="F54" s="31"/>
      <c r="G54" s="30"/>
      <c r="H54" s="16"/>
      <c r="I54" s="17"/>
      <c r="J54" s="18"/>
      <c r="K54" s="18"/>
      <c r="L54" s="16"/>
      <c r="M54" s="16"/>
      <c r="N54" s="18"/>
      <c r="O54" s="18"/>
      <c r="P54" s="21"/>
      <c r="Q54" s="21"/>
      <c r="R54" s="22"/>
      <c r="S54" s="18"/>
      <c r="T54" s="16"/>
      <c r="U54" s="23"/>
      <c r="V54" s="18"/>
      <c r="W54" s="18"/>
      <c r="X54" s="16"/>
      <c r="Y54" s="16"/>
      <c r="Z54" s="18"/>
      <c r="AA54" s="18"/>
      <c r="AB54" s="21"/>
      <c r="AC54" s="21"/>
      <c r="AD54" s="22"/>
      <c r="AE54" s="18"/>
      <c r="AF54" s="16"/>
      <c r="AG54" s="16"/>
      <c r="AH54" s="22"/>
      <c r="AI54" s="18"/>
      <c r="AJ54" s="16"/>
      <c r="AK54" s="23"/>
      <c r="AL54" s="18"/>
      <c r="AM54" s="18"/>
      <c r="AN54" s="16"/>
      <c r="AO54" s="16"/>
      <c r="AP54" s="18"/>
      <c r="AQ54" s="18"/>
      <c r="AR54" s="21"/>
      <c r="AS54" s="21"/>
      <c r="AT54" s="22"/>
      <c r="AU54" s="18"/>
      <c r="AV54" s="16"/>
      <c r="AW54" s="23"/>
      <c r="AX54" s="18"/>
      <c r="AY54" s="18"/>
      <c r="AZ54" s="16"/>
      <c r="BA54" s="16"/>
      <c r="BB54" s="18"/>
      <c r="BC54" s="18"/>
      <c r="BD54" s="24"/>
      <c r="BE54" s="21"/>
      <c r="BF54" s="22"/>
      <c r="BG54" s="18"/>
      <c r="BH54" s="16"/>
      <c r="BI54" s="23"/>
      <c r="BJ54" s="18"/>
      <c r="BK54" s="18"/>
      <c r="BL54" s="16"/>
      <c r="BM54" s="19"/>
      <c r="BN54" s="18"/>
      <c r="BO54" s="18"/>
      <c r="BP54" s="21"/>
      <c r="BQ54" s="21"/>
      <c r="BR54" s="22"/>
      <c r="BS54" s="18"/>
      <c r="BT54" s="16"/>
      <c r="BU54" s="23"/>
      <c r="BV54" s="18"/>
      <c r="BW54" s="18"/>
      <c r="BX54" s="16"/>
      <c r="BY54" s="19"/>
      <c r="BZ54" s="20"/>
      <c r="CA54" s="20"/>
      <c r="CB54" s="25"/>
      <c r="CC54" s="21"/>
      <c r="CD54" s="22"/>
      <c r="CE54" s="18"/>
      <c r="CF54" s="16"/>
      <c r="CG54" s="23"/>
      <c r="CH54" s="18"/>
      <c r="CI54" s="18"/>
      <c r="CJ54" s="16"/>
      <c r="CK54" s="19"/>
      <c r="CL54" s="18"/>
      <c r="CM54" s="18"/>
      <c r="CN54" s="21"/>
      <c r="CO54" s="21"/>
      <c r="CP54" s="22"/>
      <c r="CQ54" s="18"/>
      <c r="CR54" s="26"/>
      <c r="CS54" s="26"/>
      <c r="CT54" s="27"/>
      <c r="CU54" s="28"/>
      <c r="CV54" s="1"/>
      <c r="CW54" s="1"/>
      <c r="CX54" s="1"/>
      <c r="CY54" s="1"/>
      <c r="DD54" s="1"/>
      <c r="DE54" s="1"/>
      <c r="DF54" s="1"/>
      <c r="DG54" s="1"/>
    </row>
    <row r="55" spans="1:111" ht="15.75" x14ac:dyDescent="0.25">
      <c r="A55" s="13">
        <v>47</v>
      </c>
      <c r="B55" s="30"/>
      <c r="C55" s="30"/>
      <c r="D55" s="30"/>
      <c r="E55" s="30"/>
      <c r="F55" s="31"/>
      <c r="G55" s="30"/>
      <c r="H55" s="16"/>
      <c r="I55" s="17"/>
      <c r="J55" s="18"/>
      <c r="K55" s="18"/>
      <c r="L55" s="16"/>
      <c r="M55" s="16"/>
      <c r="N55" s="18"/>
      <c r="O55" s="18"/>
      <c r="P55" s="21"/>
      <c r="Q55" s="21"/>
      <c r="R55" s="22"/>
      <c r="S55" s="18"/>
      <c r="T55" s="16"/>
      <c r="U55" s="23"/>
      <c r="V55" s="18"/>
      <c r="W55" s="18"/>
      <c r="X55" s="16"/>
      <c r="Y55" s="16"/>
      <c r="Z55" s="18"/>
      <c r="AA55" s="18"/>
      <c r="AB55" s="21"/>
      <c r="AC55" s="21"/>
      <c r="AD55" s="22"/>
      <c r="AE55" s="18"/>
      <c r="AF55" s="16"/>
      <c r="AG55" s="16"/>
      <c r="AH55" s="22"/>
      <c r="AI55" s="18"/>
      <c r="AJ55" s="16"/>
      <c r="AK55" s="23"/>
      <c r="AL55" s="18"/>
      <c r="AM55" s="18"/>
      <c r="AN55" s="16"/>
      <c r="AO55" s="16"/>
      <c r="AP55" s="18"/>
      <c r="AQ55" s="18"/>
      <c r="AR55" s="21"/>
      <c r="AS55" s="21"/>
      <c r="AT55" s="22"/>
      <c r="AU55" s="18"/>
      <c r="AV55" s="16"/>
      <c r="AW55" s="23"/>
      <c r="AX55" s="18"/>
      <c r="AY55" s="18"/>
      <c r="AZ55" s="16"/>
      <c r="BA55" s="16"/>
      <c r="BB55" s="18"/>
      <c r="BC55" s="18"/>
      <c r="BD55" s="24"/>
      <c r="BE55" s="21"/>
      <c r="BF55" s="22"/>
      <c r="BG55" s="18"/>
      <c r="BH55" s="16"/>
      <c r="BI55" s="23"/>
      <c r="BJ55" s="18"/>
      <c r="BK55" s="18"/>
      <c r="BL55" s="16"/>
      <c r="BM55" s="19"/>
      <c r="BN55" s="18"/>
      <c r="BO55" s="18"/>
      <c r="BP55" s="21"/>
      <c r="BQ55" s="21"/>
      <c r="BR55" s="22"/>
      <c r="BS55" s="18"/>
      <c r="BT55" s="16"/>
      <c r="BU55" s="23"/>
      <c r="BV55" s="18"/>
      <c r="BW55" s="18"/>
      <c r="BX55" s="16"/>
      <c r="BY55" s="19"/>
      <c r="BZ55" s="20"/>
      <c r="CA55" s="20"/>
      <c r="CB55" s="25"/>
      <c r="CC55" s="21"/>
      <c r="CD55" s="22"/>
      <c r="CE55" s="18"/>
      <c r="CF55" s="16"/>
      <c r="CG55" s="23"/>
      <c r="CH55" s="18"/>
      <c r="CI55" s="18"/>
      <c r="CJ55" s="16"/>
      <c r="CK55" s="19"/>
      <c r="CL55" s="18"/>
      <c r="CM55" s="18"/>
      <c r="CN55" s="21"/>
      <c r="CO55" s="21"/>
      <c r="CP55" s="22"/>
      <c r="CQ55" s="18"/>
      <c r="CR55" s="26"/>
      <c r="CS55" s="26"/>
      <c r="CT55" s="27"/>
      <c r="CU55" s="28"/>
      <c r="CV55" s="1"/>
      <c r="CW55" s="1"/>
      <c r="CX55" s="1"/>
      <c r="CY55" s="1"/>
      <c r="DD55" s="1"/>
      <c r="DE55" s="1"/>
      <c r="DF55" s="1"/>
      <c r="DG55" s="1"/>
    </row>
    <row r="56" spans="1:111" ht="15.75" x14ac:dyDescent="0.25">
      <c r="A56" s="29">
        <v>48</v>
      </c>
      <c r="B56" s="30"/>
      <c r="C56" s="30"/>
      <c r="D56" s="30"/>
      <c r="E56" s="30"/>
      <c r="F56" s="31"/>
      <c r="G56" s="30"/>
      <c r="H56" s="16"/>
      <c r="I56" s="17"/>
      <c r="J56" s="18"/>
      <c r="K56" s="18"/>
      <c r="L56" s="16"/>
      <c r="M56" s="16"/>
      <c r="N56" s="18"/>
      <c r="O56" s="18"/>
      <c r="P56" s="21"/>
      <c r="Q56" s="21"/>
      <c r="R56" s="22"/>
      <c r="S56" s="18"/>
      <c r="T56" s="16"/>
      <c r="U56" s="23"/>
      <c r="V56" s="18"/>
      <c r="W56" s="18"/>
      <c r="X56" s="16"/>
      <c r="Y56" s="16"/>
      <c r="Z56" s="18"/>
      <c r="AA56" s="18"/>
      <c r="AB56" s="21"/>
      <c r="AC56" s="21"/>
      <c r="AD56" s="22"/>
      <c r="AE56" s="18"/>
      <c r="AF56" s="16"/>
      <c r="AG56" s="16"/>
      <c r="AH56" s="22"/>
      <c r="AI56" s="18"/>
      <c r="AJ56" s="16"/>
      <c r="AK56" s="23"/>
      <c r="AL56" s="18"/>
      <c r="AM56" s="18"/>
      <c r="AN56" s="16"/>
      <c r="AO56" s="16"/>
      <c r="AP56" s="18"/>
      <c r="AQ56" s="18"/>
      <c r="AR56" s="21"/>
      <c r="AS56" s="21"/>
      <c r="AT56" s="22"/>
      <c r="AU56" s="18"/>
      <c r="AV56" s="16"/>
      <c r="AW56" s="23"/>
      <c r="AX56" s="18"/>
      <c r="AY56" s="18"/>
      <c r="AZ56" s="16"/>
      <c r="BA56" s="16"/>
      <c r="BB56" s="18"/>
      <c r="BC56" s="18"/>
      <c r="BD56" s="24"/>
      <c r="BE56" s="21"/>
      <c r="BF56" s="22"/>
      <c r="BG56" s="18"/>
      <c r="BH56" s="16"/>
      <c r="BI56" s="23"/>
      <c r="BJ56" s="18"/>
      <c r="BK56" s="18"/>
      <c r="BL56" s="16"/>
      <c r="BM56" s="19"/>
      <c r="BN56" s="18"/>
      <c r="BO56" s="18"/>
      <c r="BP56" s="21"/>
      <c r="BQ56" s="21"/>
      <c r="BR56" s="22"/>
      <c r="BS56" s="18"/>
      <c r="BT56" s="16"/>
      <c r="BU56" s="23"/>
      <c r="BV56" s="18"/>
      <c r="BW56" s="18"/>
      <c r="BX56" s="16"/>
      <c r="BY56" s="19"/>
      <c r="BZ56" s="20"/>
      <c r="CA56" s="20"/>
      <c r="CB56" s="25"/>
      <c r="CC56" s="21"/>
      <c r="CD56" s="22"/>
      <c r="CE56" s="18"/>
      <c r="CF56" s="16"/>
      <c r="CG56" s="23"/>
      <c r="CH56" s="18"/>
      <c r="CI56" s="18"/>
      <c r="CJ56" s="16"/>
      <c r="CK56" s="19"/>
      <c r="CL56" s="18"/>
      <c r="CM56" s="18"/>
      <c r="CN56" s="21"/>
      <c r="CO56" s="21"/>
      <c r="CP56" s="22"/>
      <c r="CQ56" s="18"/>
      <c r="CR56" s="26"/>
      <c r="CS56" s="26"/>
      <c r="CT56" s="27"/>
      <c r="CU56" s="28"/>
      <c r="CV56" s="1"/>
      <c r="CW56" s="1"/>
      <c r="CX56" s="1"/>
      <c r="CY56" s="1"/>
      <c r="DD56" s="1"/>
      <c r="DE56" s="1"/>
      <c r="DF56" s="1"/>
      <c r="DG56" s="1"/>
    </row>
    <row r="57" spans="1:111" ht="15.75" x14ac:dyDescent="0.25">
      <c r="A57" s="13">
        <v>49</v>
      </c>
      <c r="B57" s="30"/>
      <c r="C57" s="30"/>
      <c r="D57" s="30"/>
      <c r="E57" s="30"/>
      <c r="F57" s="31"/>
      <c r="G57" s="30"/>
      <c r="H57" s="16"/>
      <c r="I57" s="17"/>
      <c r="J57" s="18"/>
      <c r="K57" s="18"/>
      <c r="L57" s="16"/>
      <c r="M57" s="16"/>
      <c r="N57" s="18"/>
      <c r="O57" s="18"/>
      <c r="P57" s="21"/>
      <c r="Q57" s="21"/>
      <c r="R57" s="22"/>
      <c r="S57" s="18"/>
      <c r="T57" s="16"/>
      <c r="U57" s="23"/>
      <c r="V57" s="18"/>
      <c r="W57" s="18"/>
      <c r="X57" s="16"/>
      <c r="Y57" s="16"/>
      <c r="Z57" s="18"/>
      <c r="AA57" s="18"/>
      <c r="AB57" s="21"/>
      <c r="AC57" s="21"/>
      <c r="AD57" s="22"/>
      <c r="AE57" s="18"/>
      <c r="AF57" s="16"/>
      <c r="AG57" s="16"/>
      <c r="AH57" s="22"/>
      <c r="AI57" s="18"/>
      <c r="AJ57" s="16"/>
      <c r="AK57" s="23"/>
      <c r="AL57" s="18"/>
      <c r="AM57" s="18"/>
      <c r="AN57" s="16"/>
      <c r="AO57" s="16"/>
      <c r="AP57" s="18"/>
      <c r="AQ57" s="18"/>
      <c r="AR57" s="21"/>
      <c r="AS57" s="21"/>
      <c r="AT57" s="22"/>
      <c r="AU57" s="18"/>
      <c r="AV57" s="16"/>
      <c r="AW57" s="23"/>
      <c r="AX57" s="18"/>
      <c r="AY57" s="18"/>
      <c r="AZ57" s="16"/>
      <c r="BA57" s="16"/>
      <c r="BB57" s="18"/>
      <c r="BC57" s="18"/>
      <c r="BD57" s="24"/>
      <c r="BE57" s="21"/>
      <c r="BF57" s="22"/>
      <c r="BG57" s="18"/>
      <c r="BH57" s="16"/>
      <c r="BI57" s="23"/>
      <c r="BJ57" s="18"/>
      <c r="BK57" s="18"/>
      <c r="BL57" s="16"/>
      <c r="BM57" s="19"/>
      <c r="BN57" s="18"/>
      <c r="BO57" s="18"/>
      <c r="BP57" s="21"/>
      <c r="BQ57" s="21"/>
      <c r="BR57" s="22"/>
      <c r="BS57" s="18"/>
      <c r="BT57" s="16"/>
      <c r="BU57" s="23"/>
      <c r="BV57" s="18"/>
      <c r="BW57" s="18"/>
      <c r="BX57" s="16"/>
      <c r="BY57" s="19"/>
      <c r="BZ57" s="20"/>
      <c r="CA57" s="20"/>
      <c r="CB57" s="25"/>
      <c r="CC57" s="21"/>
      <c r="CD57" s="22"/>
      <c r="CE57" s="18"/>
      <c r="CF57" s="16"/>
      <c r="CG57" s="23"/>
      <c r="CH57" s="18"/>
      <c r="CI57" s="18"/>
      <c r="CJ57" s="16"/>
      <c r="CK57" s="19"/>
      <c r="CL57" s="18"/>
      <c r="CM57" s="18"/>
      <c r="CN57" s="21"/>
      <c r="CO57" s="21"/>
      <c r="CP57" s="22"/>
      <c r="CQ57" s="18"/>
      <c r="CR57" s="26"/>
      <c r="CS57" s="26"/>
      <c r="CT57" s="27"/>
      <c r="CU57" s="28"/>
      <c r="CV57" s="1"/>
      <c r="CW57" s="1"/>
      <c r="CX57" s="1"/>
      <c r="CY57" s="1"/>
      <c r="DD57" s="1"/>
      <c r="DE57" s="1"/>
      <c r="DF57" s="1"/>
      <c r="DG57" s="1"/>
    </row>
    <row r="58" spans="1:111" ht="15.75" x14ac:dyDescent="0.25">
      <c r="A58" s="13">
        <v>50</v>
      </c>
      <c r="B58" s="30"/>
      <c r="C58" s="30"/>
      <c r="D58" s="30"/>
      <c r="E58" s="30"/>
      <c r="F58" s="31"/>
      <c r="G58" s="30"/>
      <c r="H58" s="16"/>
      <c r="I58" s="17"/>
      <c r="J58" s="18"/>
      <c r="K58" s="18"/>
      <c r="L58" s="16"/>
      <c r="M58" s="16"/>
      <c r="N58" s="18"/>
      <c r="O58" s="18"/>
      <c r="P58" s="21"/>
      <c r="Q58" s="21"/>
      <c r="R58" s="22"/>
      <c r="S58" s="18"/>
      <c r="T58" s="16"/>
      <c r="U58" s="23"/>
      <c r="V58" s="18"/>
      <c r="W58" s="18"/>
      <c r="X58" s="16"/>
      <c r="Y58" s="16"/>
      <c r="Z58" s="18"/>
      <c r="AA58" s="18"/>
      <c r="AB58" s="21"/>
      <c r="AC58" s="21"/>
      <c r="AD58" s="22"/>
      <c r="AE58" s="18"/>
      <c r="AF58" s="16"/>
      <c r="AG58" s="16"/>
      <c r="AH58" s="22"/>
      <c r="AI58" s="18"/>
      <c r="AJ58" s="16"/>
      <c r="AK58" s="23"/>
      <c r="AL58" s="18"/>
      <c r="AM58" s="18"/>
      <c r="AN58" s="16"/>
      <c r="AO58" s="16"/>
      <c r="AP58" s="18"/>
      <c r="AQ58" s="18"/>
      <c r="AR58" s="21"/>
      <c r="AS58" s="21"/>
      <c r="AT58" s="22"/>
      <c r="AU58" s="18"/>
      <c r="AV58" s="16"/>
      <c r="AW58" s="23"/>
      <c r="AX58" s="18"/>
      <c r="AY58" s="18"/>
      <c r="AZ58" s="16"/>
      <c r="BA58" s="16"/>
      <c r="BB58" s="18"/>
      <c r="BC58" s="18"/>
      <c r="BD58" s="24"/>
      <c r="BE58" s="21"/>
      <c r="BF58" s="22"/>
      <c r="BG58" s="18"/>
      <c r="BH58" s="16"/>
      <c r="BI58" s="23"/>
      <c r="BJ58" s="18"/>
      <c r="BK58" s="18"/>
      <c r="BL58" s="16"/>
      <c r="BM58" s="19"/>
      <c r="BN58" s="18"/>
      <c r="BO58" s="18"/>
      <c r="BP58" s="21"/>
      <c r="BQ58" s="21"/>
      <c r="BR58" s="22"/>
      <c r="BS58" s="18"/>
      <c r="BT58" s="16"/>
      <c r="BU58" s="23"/>
      <c r="BV58" s="18"/>
      <c r="BW58" s="18"/>
      <c r="BX58" s="16"/>
      <c r="BY58" s="19"/>
      <c r="BZ58" s="20"/>
      <c r="CA58" s="20"/>
      <c r="CB58" s="25"/>
      <c r="CC58" s="21"/>
      <c r="CD58" s="22"/>
      <c r="CE58" s="18"/>
      <c r="CF58" s="16"/>
      <c r="CG58" s="23"/>
      <c r="CH58" s="18"/>
      <c r="CI58" s="18"/>
      <c r="CJ58" s="16"/>
      <c r="CK58" s="19"/>
      <c r="CL58" s="18"/>
      <c r="CM58" s="18"/>
      <c r="CN58" s="21"/>
      <c r="CO58" s="21"/>
      <c r="CP58" s="22"/>
      <c r="CQ58" s="18"/>
      <c r="CR58" s="26"/>
      <c r="CS58" s="26"/>
      <c r="CT58" s="27"/>
      <c r="CU58" s="28"/>
      <c r="CV58" s="1"/>
      <c r="CW58" s="1"/>
      <c r="CX58" s="1"/>
      <c r="CY58" s="1"/>
      <c r="DD58" s="1"/>
      <c r="DE58" s="1"/>
      <c r="DF58" s="1"/>
      <c r="DG58" s="1"/>
    </row>
    <row r="59" spans="1:111" ht="15.75" x14ac:dyDescent="0.25">
      <c r="A59" s="29">
        <v>51</v>
      </c>
      <c r="B59" s="30"/>
      <c r="C59" s="30"/>
      <c r="D59" s="30"/>
      <c r="E59" s="30"/>
      <c r="F59" s="31"/>
      <c r="G59" s="30"/>
      <c r="H59" s="16"/>
      <c r="I59" s="17"/>
      <c r="J59" s="18"/>
      <c r="K59" s="18"/>
      <c r="L59" s="16"/>
      <c r="M59" s="16"/>
      <c r="N59" s="18"/>
      <c r="O59" s="18"/>
      <c r="P59" s="21"/>
      <c r="Q59" s="21"/>
      <c r="R59" s="22"/>
      <c r="S59" s="18"/>
      <c r="T59" s="16"/>
      <c r="U59" s="23"/>
      <c r="V59" s="18"/>
      <c r="W59" s="18"/>
      <c r="X59" s="16"/>
      <c r="Y59" s="16"/>
      <c r="Z59" s="18"/>
      <c r="AA59" s="18"/>
      <c r="AB59" s="21"/>
      <c r="AC59" s="21"/>
      <c r="AD59" s="22"/>
      <c r="AE59" s="18"/>
      <c r="AF59" s="16"/>
      <c r="AG59" s="16"/>
      <c r="AH59" s="22"/>
      <c r="AI59" s="18"/>
      <c r="AJ59" s="16"/>
      <c r="AK59" s="23"/>
      <c r="AL59" s="18"/>
      <c r="AM59" s="18"/>
      <c r="AN59" s="16"/>
      <c r="AO59" s="16"/>
      <c r="AP59" s="18"/>
      <c r="AQ59" s="18"/>
      <c r="AR59" s="21"/>
      <c r="AS59" s="21"/>
      <c r="AT59" s="22"/>
      <c r="AU59" s="18"/>
      <c r="AV59" s="16"/>
      <c r="AW59" s="23"/>
      <c r="AX59" s="18"/>
      <c r="AY59" s="18"/>
      <c r="AZ59" s="16"/>
      <c r="BA59" s="16"/>
      <c r="BB59" s="18"/>
      <c r="BC59" s="18"/>
      <c r="BD59" s="24"/>
      <c r="BE59" s="21"/>
      <c r="BF59" s="22"/>
      <c r="BG59" s="18"/>
      <c r="BH59" s="16"/>
      <c r="BI59" s="23"/>
      <c r="BJ59" s="18"/>
      <c r="BK59" s="18"/>
      <c r="BL59" s="16"/>
      <c r="BM59" s="19"/>
      <c r="BN59" s="18"/>
      <c r="BO59" s="18"/>
      <c r="BP59" s="21"/>
      <c r="BQ59" s="21"/>
      <c r="BR59" s="22"/>
      <c r="BS59" s="18"/>
      <c r="BT59" s="16"/>
      <c r="BU59" s="23"/>
      <c r="BV59" s="18"/>
      <c r="BW59" s="18"/>
      <c r="BX59" s="16"/>
      <c r="BY59" s="19"/>
      <c r="BZ59" s="20"/>
      <c r="CA59" s="20"/>
      <c r="CB59" s="25"/>
      <c r="CC59" s="21"/>
      <c r="CD59" s="22"/>
      <c r="CE59" s="18"/>
      <c r="CF59" s="16"/>
      <c r="CG59" s="23"/>
      <c r="CH59" s="18"/>
      <c r="CI59" s="18"/>
      <c r="CJ59" s="16"/>
      <c r="CK59" s="19"/>
      <c r="CL59" s="18"/>
      <c r="CM59" s="18"/>
      <c r="CN59" s="21"/>
      <c r="CO59" s="21"/>
      <c r="CP59" s="22"/>
      <c r="CQ59" s="18"/>
      <c r="CR59" s="26"/>
      <c r="CS59" s="26"/>
      <c r="CT59" s="27"/>
      <c r="CU59" s="28"/>
      <c r="CV59" s="1"/>
      <c r="CW59" s="1"/>
      <c r="CX59" s="1"/>
      <c r="CY59" s="1"/>
      <c r="DD59" s="1"/>
      <c r="DE59" s="1"/>
      <c r="DF59" s="1"/>
      <c r="DG59" s="1"/>
    </row>
    <row r="60" spans="1:111" ht="15.75" x14ac:dyDescent="0.25">
      <c r="A60" s="13">
        <v>52</v>
      </c>
      <c r="B60" s="30"/>
      <c r="C60" s="30"/>
      <c r="D60" s="30"/>
      <c r="E60" s="30"/>
      <c r="F60" s="31"/>
      <c r="G60" s="30"/>
      <c r="H60" s="16"/>
      <c r="I60" s="17"/>
      <c r="J60" s="18"/>
      <c r="K60" s="18"/>
      <c r="L60" s="16"/>
      <c r="M60" s="16"/>
      <c r="N60" s="18"/>
      <c r="O60" s="18"/>
      <c r="P60" s="21"/>
      <c r="Q60" s="21"/>
      <c r="R60" s="22"/>
      <c r="S60" s="18"/>
      <c r="T60" s="16"/>
      <c r="U60" s="23"/>
      <c r="V60" s="18"/>
      <c r="W60" s="18"/>
      <c r="X60" s="16"/>
      <c r="Y60" s="16"/>
      <c r="Z60" s="18"/>
      <c r="AA60" s="18"/>
      <c r="AB60" s="21"/>
      <c r="AC60" s="21"/>
      <c r="AD60" s="22"/>
      <c r="AE60" s="18"/>
      <c r="AF60" s="16"/>
      <c r="AG60" s="16"/>
      <c r="AH60" s="22"/>
      <c r="AI60" s="18"/>
      <c r="AJ60" s="16"/>
      <c r="AK60" s="23"/>
      <c r="AL60" s="18"/>
      <c r="AM60" s="18"/>
      <c r="AN60" s="16"/>
      <c r="AO60" s="16"/>
      <c r="AP60" s="18"/>
      <c r="AQ60" s="18"/>
      <c r="AR60" s="21"/>
      <c r="AS60" s="21"/>
      <c r="AT60" s="22"/>
      <c r="AU60" s="18"/>
      <c r="AV60" s="16"/>
      <c r="AW60" s="23"/>
      <c r="AX60" s="18"/>
      <c r="AY60" s="18"/>
      <c r="AZ60" s="16"/>
      <c r="BA60" s="16"/>
      <c r="BB60" s="18"/>
      <c r="BC60" s="18"/>
      <c r="BD60" s="24"/>
      <c r="BE60" s="21"/>
      <c r="BF60" s="22"/>
      <c r="BG60" s="18"/>
      <c r="BH60" s="16"/>
      <c r="BI60" s="23"/>
      <c r="BJ60" s="18"/>
      <c r="BK60" s="18"/>
      <c r="BL60" s="16"/>
      <c r="BM60" s="19"/>
      <c r="BN60" s="18"/>
      <c r="BO60" s="18"/>
      <c r="BP60" s="21"/>
      <c r="BQ60" s="21"/>
      <c r="BR60" s="22"/>
      <c r="BS60" s="18"/>
      <c r="BT60" s="16"/>
      <c r="BU60" s="23"/>
      <c r="BV60" s="18"/>
      <c r="BW60" s="18"/>
      <c r="BX60" s="16"/>
      <c r="BY60" s="19"/>
      <c r="BZ60" s="20"/>
      <c r="CA60" s="20"/>
      <c r="CB60" s="25"/>
      <c r="CC60" s="21"/>
      <c r="CD60" s="22"/>
      <c r="CE60" s="18"/>
      <c r="CF60" s="16"/>
      <c r="CG60" s="23"/>
      <c r="CH60" s="18"/>
      <c r="CI60" s="18"/>
      <c r="CJ60" s="16"/>
      <c r="CK60" s="19"/>
      <c r="CL60" s="18"/>
      <c r="CM60" s="18"/>
      <c r="CN60" s="21"/>
      <c r="CO60" s="21"/>
      <c r="CP60" s="22"/>
      <c r="CQ60" s="18"/>
      <c r="CR60" s="26"/>
      <c r="CS60" s="26"/>
      <c r="CT60" s="27"/>
      <c r="CU60" s="28"/>
      <c r="CV60" s="1"/>
      <c r="CW60" s="1"/>
      <c r="CX60" s="1"/>
      <c r="CY60" s="1"/>
      <c r="DD60" s="1"/>
      <c r="DE60" s="1"/>
      <c r="DF60" s="1"/>
      <c r="DG60" s="1"/>
    </row>
    <row r="61" spans="1:111" ht="15.75" x14ac:dyDescent="0.25">
      <c r="A61" s="29">
        <v>53</v>
      </c>
      <c r="B61" s="30"/>
      <c r="C61" s="30"/>
      <c r="D61" s="30"/>
      <c r="E61" s="30"/>
      <c r="F61" s="31"/>
      <c r="G61" s="30"/>
      <c r="H61" s="16"/>
      <c r="I61" s="17"/>
      <c r="J61" s="18"/>
      <c r="K61" s="18"/>
      <c r="L61" s="16"/>
      <c r="M61" s="16"/>
      <c r="N61" s="18"/>
      <c r="O61" s="18"/>
      <c r="P61" s="21"/>
      <c r="Q61" s="21"/>
      <c r="R61" s="22"/>
      <c r="S61" s="18"/>
      <c r="T61" s="16"/>
      <c r="U61" s="23"/>
      <c r="V61" s="18"/>
      <c r="W61" s="18"/>
      <c r="X61" s="16"/>
      <c r="Y61" s="16"/>
      <c r="Z61" s="18"/>
      <c r="AA61" s="18"/>
      <c r="AB61" s="21"/>
      <c r="AC61" s="21"/>
      <c r="AD61" s="22"/>
      <c r="AE61" s="18"/>
      <c r="AF61" s="16"/>
      <c r="AG61" s="16"/>
      <c r="AH61" s="22"/>
      <c r="AI61" s="18"/>
      <c r="AJ61" s="16"/>
      <c r="AK61" s="23"/>
      <c r="AL61" s="18"/>
      <c r="AM61" s="18"/>
      <c r="AN61" s="16"/>
      <c r="AO61" s="16"/>
      <c r="AP61" s="18"/>
      <c r="AQ61" s="18"/>
      <c r="AR61" s="21"/>
      <c r="AS61" s="21"/>
      <c r="AT61" s="22"/>
      <c r="AU61" s="18"/>
      <c r="AV61" s="16"/>
      <c r="AW61" s="23"/>
      <c r="AX61" s="18"/>
      <c r="AY61" s="18"/>
      <c r="AZ61" s="16"/>
      <c r="BA61" s="16"/>
      <c r="BB61" s="18"/>
      <c r="BC61" s="18"/>
      <c r="BD61" s="24"/>
      <c r="BE61" s="21"/>
      <c r="BF61" s="22"/>
      <c r="BG61" s="18"/>
      <c r="BH61" s="16"/>
      <c r="BI61" s="23"/>
      <c r="BJ61" s="18"/>
      <c r="BK61" s="18"/>
      <c r="BL61" s="16"/>
      <c r="BM61" s="19"/>
      <c r="BN61" s="18"/>
      <c r="BO61" s="18"/>
      <c r="BP61" s="21"/>
      <c r="BQ61" s="21"/>
      <c r="BR61" s="22"/>
      <c r="BS61" s="18"/>
      <c r="BT61" s="16"/>
      <c r="BU61" s="23"/>
      <c r="BV61" s="18"/>
      <c r="BW61" s="18"/>
      <c r="BX61" s="16"/>
      <c r="BY61" s="19"/>
      <c r="BZ61" s="20"/>
      <c r="CA61" s="20"/>
      <c r="CB61" s="25"/>
      <c r="CC61" s="21"/>
      <c r="CD61" s="22"/>
      <c r="CE61" s="18"/>
      <c r="CF61" s="16"/>
      <c r="CG61" s="23"/>
      <c r="CH61" s="18"/>
      <c r="CI61" s="18"/>
      <c r="CJ61" s="16"/>
      <c r="CK61" s="19"/>
      <c r="CL61" s="18"/>
      <c r="CM61" s="18"/>
      <c r="CN61" s="21"/>
      <c r="CO61" s="21"/>
      <c r="CP61" s="22"/>
      <c r="CQ61" s="18"/>
      <c r="CR61" s="26"/>
      <c r="CS61" s="26"/>
      <c r="CT61" s="27"/>
      <c r="CU61" s="28"/>
      <c r="CV61" s="1"/>
      <c r="CW61" s="1"/>
      <c r="CX61" s="1"/>
      <c r="CY61" s="1"/>
      <c r="DD61" s="1"/>
      <c r="DE61" s="1"/>
      <c r="DF61" s="1"/>
      <c r="DG61" s="1"/>
    </row>
    <row r="62" spans="1:111" ht="15.75" x14ac:dyDescent="0.25">
      <c r="A62" s="13">
        <v>54</v>
      </c>
      <c r="B62" s="30"/>
      <c r="C62" s="30"/>
      <c r="D62" s="30"/>
      <c r="E62" s="30"/>
      <c r="F62" s="31"/>
      <c r="G62" s="30"/>
      <c r="H62" s="16"/>
      <c r="I62" s="17"/>
      <c r="J62" s="18"/>
      <c r="K62" s="18"/>
      <c r="L62" s="16"/>
      <c r="M62" s="16"/>
      <c r="N62" s="18"/>
      <c r="O62" s="18"/>
      <c r="P62" s="21"/>
      <c r="Q62" s="21"/>
      <c r="R62" s="22"/>
      <c r="S62" s="18"/>
      <c r="T62" s="16"/>
      <c r="U62" s="23"/>
      <c r="V62" s="18"/>
      <c r="W62" s="18"/>
      <c r="X62" s="16"/>
      <c r="Y62" s="16"/>
      <c r="Z62" s="18"/>
      <c r="AA62" s="18"/>
      <c r="AB62" s="21"/>
      <c r="AC62" s="21"/>
      <c r="AD62" s="22"/>
      <c r="AE62" s="18"/>
      <c r="AF62" s="16"/>
      <c r="AG62" s="16"/>
      <c r="AH62" s="22"/>
      <c r="AI62" s="18"/>
      <c r="AJ62" s="16"/>
      <c r="AK62" s="23"/>
      <c r="AL62" s="18"/>
      <c r="AM62" s="18"/>
      <c r="AN62" s="16"/>
      <c r="AO62" s="16"/>
      <c r="AP62" s="18"/>
      <c r="AQ62" s="18"/>
      <c r="AR62" s="21"/>
      <c r="AS62" s="21"/>
      <c r="AT62" s="22"/>
      <c r="AU62" s="18"/>
      <c r="AV62" s="16"/>
      <c r="AW62" s="23"/>
      <c r="AX62" s="18"/>
      <c r="AY62" s="18"/>
      <c r="AZ62" s="16"/>
      <c r="BA62" s="16"/>
      <c r="BB62" s="18"/>
      <c r="BC62" s="18"/>
      <c r="BD62" s="24"/>
      <c r="BE62" s="21"/>
      <c r="BF62" s="22"/>
      <c r="BG62" s="18"/>
      <c r="BH62" s="16"/>
      <c r="BI62" s="23"/>
      <c r="BJ62" s="18"/>
      <c r="BK62" s="18"/>
      <c r="BL62" s="16"/>
      <c r="BM62" s="19"/>
      <c r="BN62" s="18"/>
      <c r="BO62" s="18"/>
      <c r="BP62" s="21"/>
      <c r="BQ62" s="21"/>
      <c r="BR62" s="22"/>
      <c r="BS62" s="18"/>
      <c r="BT62" s="16"/>
      <c r="BU62" s="23"/>
      <c r="BV62" s="18"/>
      <c r="BW62" s="18"/>
      <c r="BX62" s="16"/>
      <c r="BY62" s="19"/>
      <c r="BZ62" s="20"/>
      <c r="CA62" s="20"/>
      <c r="CB62" s="25"/>
      <c r="CC62" s="21"/>
      <c r="CD62" s="22"/>
      <c r="CE62" s="18"/>
      <c r="CF62" s="16"/>
      <c r="CG62" s="23"/>
      <c r="CH62" s="18"/>
      <c r="CI62" s="18"/>
      <c r="CJ62" s="16"/>
      <c r="CK62" s="19"/>
      <c r="CL62" s="18"/>
      <c r="CM62" s="18"/>
      <c r="CN62" s="21"/>
      <c r="CO62" s="21"/>
      <c r="CP62" s="22"/>
      <c r="CQ62" s="18"/>
      <c r="CR62" s="26"/>
      <c r="CS62" s="26"/>
      <c r="CT62" s="27"/>
      <c r="CU62" s="28"/>
      <c r="CV62" s="1"/>
      <c r="CW62" s="1"/>
      <c r="CX62" s="1"/>
      <c r="CY62" s="1"/>
      <c r="DD62" s="1"/>
      <c r="DE62" s="1"/>
      <c r="DF62" s="1"/>
      <c r="DG62" s="1"/>
    </row>
    <row r="63" spans="1:111" ht="15.75" x14ac:dyDescent="0.25">
      <c r="A63" s="13">
        <v>55</v>
      </c>
      <c r="B63" s="30"/>
      <c r="C63" s="30"/>
      <c r="D63" s="30"/>
      <c r="E63" s="30"/>
      <c r="F63" s="31"/>
      <c r="G63" s="30"/>
      <c r="H63" s="16"/>
      <c r="I63" s="17"/>
      <c r="J63" s="18"/>
      <c r="K63" s="18"/>
      <c r="L63" s="16"/>
      <c r="M63" s="16"/>
      <c r="N63" s="18"/>
      <c r="O63" s="18"/>
      <c r="P63" s="21"/>
      <c r="Q63" s="21"/>
      <c r="R63" s="22"/>
      <c r="S63" s="18"/>
      <c r="T63" s="16"/>
      <c r="U63" s="23"/>
      <c r="V63" s="18"/>
      <c r="W63" s="18"/>
      <c r="X63" s="16"/>
      <c r="Y63" s="16"/>
      <c r="Z63" s="18"/>
      <c r="AA63" s="18"/>
      <c r="AB63" s="21"/>
      <c r="AC63" s="21"/>
      <c r="AD63" s="22"/>
      <c r="AE63" s="18"/>
      <c r="AF63" s="16"/>
      <c r="AG63" s="16"/>
      <c r="AH63" s="22"/>
      <c r="AI63" s="18"/>
      <c r="AJ63" s="16"/>
      <c r="AK63" s="23"/>
      <c r="AL63" s="18"/>
      <c r="AM63" s="18"/>
      <c r="AN63" s="16"/>
      <c r="AO63" s="16"/>
      <c r="AP63" s="18"/>
      <c r="AQ63" s="18"/>
      <c r="AR63" s="21"/>
      <c r="AS63" s="21"/>
      <c r="AT63" s="22"/>
      <c r="AU63" s="18"/>
      <c r="AV63" s="16"/>
      <c r="AW63" s="23"/>
      <c r="AX63" s="18"/>
      <c r="AY63" s="18"/>
      <c r="AZ63" s="16"/>
      <c r="BA63" s="16"/>
      <c r="BB63" s="18"/>
      <c r="BC63" s="18"/>
      <c r="BD63" s="24"/>
      <c r="BE63" s="21"/>
      <c r="BF63" s="22"/>
      <c r="BG63" s="18"/>
      <c r="BH63" s="16"/>
      <c r="BI63" s="23"/>
      <c r="BJ63" s="18"/>
      <c r="BK63" s="18"/>
      <c r="BL63" s="16"/>
      <c r="BM63" s="19"/>
      <c r="BN63" s="18"/>
      <c r="BO63" s="18"/>
      <c r="BP63" s="21"/>
      <c r="BQ63" s="21"/>
      <c r="BR63" s="22"/>
      <c r="BS63" s="18"/>
      <c r="BT63" s="16"/>
      <c r="BU63" s="23"/>
      <c r="BV63" s="18"/>
      <c r="BW63" s="18"/>
      <c r="BX63" s="16"/>
      <c r="BY63" s="19"/>
      <c r="BZ63" s="20"/>
      <c r="CA63" s="20"/>
      <c r="CB63" s="25"/>
      <c r="CC63" s="21"/>
      <c r="CD63" s="22"/>
      <c r="CE63" s="18"/>
      <c r="CF63" s="16"/>
      <c r="CG63" s="23"/>
      <c r="CH63" s="18"/>
      <c r="CI63" s="18"/>
      <c r="CJ63" s="16"/>
      <c r="CK63" s="19"/>
      <c r="CL63" s="18"/>
      <c r="CM63" s="18"/>
      <c r="CN63" s="21"/>
      <c r="CO63" s="21"/>
      <c r="CP63" s="22"/>
      <c r="CQ63" s="18"/>
      <c r="CR63" s="26"/>
      <c r="CS63" s="26"/>
      <c r="CT63" s="27"/>
      <c r="CU63" s="28"/>
      <c r="CV63" s="1"/>
      <c r="CW63" s="1"/>
      <c r="CX63" s="1"/>
      <c r="CY63" s="1"/>
      <c r="DD63" s="1"/>
      <c r="DE63" s="1"/>
      <c r="DF63" s="1"/>
      <c r="DG63" s="1"/>
    </row>
    <row r="64" spans="1:111" ht="15.75" x14ac:dyDescent="0.25">
      <c r="A64" s="29">
        <v>56</v>
      </c>
      <c r="B64" s="30"/>
      <c r="C64" s="30"/>
      <c r="D64" s="30"/>
      <c r="E64" s="30"/>
      <c r="F64" s="31"/>
      <c r="G64" s="30"/>
      <c r="H64" s="16"/>
      <c r="I64" s="17"/>
      <c r="J64" s="18"/>
      <c r="K64" s="18"/>
      <c r="L64" s="16"/>
      <c r="M64" s="16"/>
      <c r="N64" s="18"/>
      <c r="O64" s="18"/>
      <c r="P64" s="21"/>
      <c r="Q64" s="21"/>
      <c r="R64" s="22"/>
      <c r="S64" s="18"/>
      <c r="T64" s="16"/>
      <c r="U64" s="23"/>
      <c r="V64" s="18"/>
      <c r="W64" s="18"/>
      <c r="X64" s="16"/>
      <c r="Y64" s="16"/>
      <c r="Z64" s="18"/>
      <c r="AA64" s="18"/>
      <c r="AB64" s="21"/>
      <c r="AC64" s="21"/>
      <c r="AD64" s="22"/>
      <c r="AE64" s="18"/>
      <c r="AF64" s="16"/>
      <c r="AG64" s="16"/>
      <c r="AH64" s="22"/>
      <c r="AI64" s="18"/>
      <c r="AJ64" s="16"/>
      <c r="AK64" s="23"/>
      <c r="AL64" s="18"/>
      <c r="AM64" s="18"/>
      <c r="AN64" s="16"/>
      <c r="AO64" s="16"/>
      <c r="AP64" s="18"/>
      <c r="AQ64" s="18"/>
      <c r="AR64" s="21"/>
      <c r="AS64" s="21"/>
      <c r="AT64" s="22"/>
      <c r="AU64" s="18"/>
      <c r="AV64" s="16"/>
      <c r="AW64" s="23"/>
      <c r="AX64" s="18"/>
      <c r="AY64" s="18"/>
      <c r="AZ64" s="16"/>
      <c r="BA64" s="16"/>
      <c r="BB64" s="18"/>
      <c r="BC64" s="18"/>
      <c r="BD64" s="24"/>
      <c r="BE64" s="21"/>
      <c r="BF64" s="22"/>
      <c r="BG64" s="18"/>
      <c r="BH64" s="16"/>
      <c r="BI64" s="23"/>
      <c r="BJ64" s="18"/>
      <c r="BK64" s="18"/>
      <c r="BL64" s="16"/>
      <c r="BM64" s="19"/>
      <c r="BN64" s="18"/>
      <c r="BO64" s="18"/>
      <c r="BP64" s="21"/>
      <c r="BQ64" s="21"/>
      <c r="BR64" s="22"/>
      <c r="BS64" s="18"/>
      <c r="BT64" s="16"/>
      <c r="BU64" s="23"/>
      <c r="BV64" s="18"/>
      <c r="BW64" s="18"/>
      <c r="BX64" s="16"/>
      <c r="BY64" s="19"/>
      <c r="BZ64" s="20"/>
      <c r="CA64" s="20"/>
      <c r="CB64" s="25"/>
      <c r="CC64" s="21"/>
      <c r="CD64" s="22"/>
      <c r="CE64" s="18"/>
      <c r="CF64" s="16"/>
      <c r="CG64" s="23"/>
      <c r="CH64" s="18"/>
      <c r="CI64" s="18"/>
      <c r="CJ64" s="16"/>
      <c r="CK64" s="19"/>
      <c r="CL64" s="18"/>
      <c r="CM64" s="18"/>
      <c r="CN64" s="21"/>
      <c r="CO64" s="21"/>
      <c r="CP64" s="22"/>
      <c r="CQ64" s="18"/>
      <c r="CR64" s="26"/>
      <c r="CS64" s="26"/>
      <c r="CT64" s="27"/>
      <c r="CU64" s="28"/>
      <c r="CV64" s="1"/>
      <c r="CW64" s="1"/>
      <c r="CX64" s="1"/>
      <c r="CY64" s="1"/>
      <c r="DD64" s="1"/>
      <c r="DE64" s="1"/>
      <c r="DF64" s="1"/>
      <c r="DG64" s="1"/>
    </row>
    <row r="65" spans="1:111" ht="15.75" x14ac:dyDescent="0.25">
      <c r="A65" s="13">
        <v>57</v>
      </c>
      <c r="B65" s="30"/>
      <c r="C65" s="30"/>
      <c r="D65" s="30"/>
      <c r="E65" s="30"/>
      <c r="F65" s="31"/>
      <c r="G65" s="30"/>
      <c r="H65" s="16"/>
      <c r="I65" s="17"/>
      <c r="J65" s="18"/>
      <c r="K65" s="18"/>
      <c r="L65" s="16"/>
      <c r="M65" s="16"/>
      <c r="N65" s="18"/>
      <c r="O65" s="18"/>
      <c r="P65" s="21"/>
      <c r="Q65" s="21"/>
      <c r="R65" s="22"/>
      <c r="S65" s="18"/>
      <c r="T65" s="16"/>
      <c r="U65" s="23"/>
      <c r="V65" s="18"/>
      <c r="W65" s="18"/>
      <c r="X65" s="16"/>
      <c r="Y65" s="16"/>
      <c r="Z65" s="18"/>
      <c r="AA65" s="18"/>
      <c r="AB65" s="21"/>
      <c r="AC65" s="21"/>
      <c r="AD65" s="22"/>
      <c r="AE65" s="18"/>
      <c r="AF65" s="16"/>
      <c r="AG65" s="16"/>
      <c r="AH65" s="22"/>
      <c r="AI65" s="18"/>
      <c r="AJ65" s="16"/>
      <c r="AK65" s="23"/>
      <c r="AL65" s="18"/>
      <c r="AM65" s="18"/>
      <c r="AN65" s="16"/>
      <c r="AO65" s="16"/>
      <c r="AP65" s="18"/>
      <c r="AQ65" s="18"/>
      <c r="AR65" s="21"/>
      <c r="AS65" s="21"/>
      <c r="AT65" s="22"/>
      <c r="AU65" s="18"/>
      <c r="AV65" s="16"/>
      <c r="AW65" s="23"/>
      <c r="AX65" s="18"/>
      <c r="AY65" s="18"/>
      <c r="AZ65" s="16"/>
      <c r="BA65" s="16"/>
      <c r="BB65" s="18"/>
      <c r="BC65" s="18"/>
      <c r="BD65" s="24"/>
      <c r="BE65" s="21"/>
      <c r="BF65" s="22"/>
      <c r="BG65" s="18"/>
      <c r="BH65" s="16"/>
      <c r="BI65" s="23"/>
      <c r="BJ65" s="18"/>
      <c r="BK65" s="18"/>
      <c r="BL65" s="16"/>
      <c r="BM65" s="19"/>
      <c r="BN65" s="18"/>
      <c r="BO65" s="18"/>
      <c r="BP65" s="21"/>
      <c r="BQ65" s="21"/>
      <c r="BR65" s="22"/>
      <c r="BS65" s="18"/>
      <c r="BT65" s="16"/>
      <c r="BU65" s="23"/>
      <c r="BV65" s="18"/>
      <c r="BW65" s="18"/>
      <c r="BX65" s="16"/>
      <c r="BY65" s="19"/>
      <c r="BZ65" s="20"/>
      <c r="CA65" s="20"/>
      <c r="CB65" s="25"/>
      <c r="CC65" s="21"/>
      <c r="CD65" s="22"/>
      <c r="CE65" s="18"/>
      <c r="CF65" s="16"/>
      <c r="CG65" s="23"/>
      <c r="CH65" s="18"/>
      <c r="CI65" s="18"/>
      <c r="CJ65" s="16"/>
      <c r="CK65" s="19"/>
      <c r="CL65" s="18"/>
      <c r="CM65" s="18"/>
      <c r="CN65" s="21"/>
      <c r="CO65" s="21"/>
      <c r="CP65" s="22"/>
      <c r="CQ65" s="18"/>
      <c r="CR65" s="26"/>
      <c r="CS65" s="26"/>
      <c r="CT65" s="27"/>
      <c r="CU65" s="28"/>
      <c r="CV65" s="1"/>
      <c r="CW65" s="1"/>
      <c r="CX65" s="1"/>
      <c r="CY65" s="1"/>
      <c r="DD65" s="1"/>
      <c r="DE65" s="1"/>
      <c r="DF65" s="1"/>
      <c r="DG65" s="1"/>
    </row>
    <row r="66" spans="1:111" ht="15.75" x14ac:dyDescent="0.25">
      <c r="A66" s="29">
        <v>58</v>
      </c>
      <c r="B66" s="30"/>
      <c r="C66" s="30"/>
      <c r="D66" s="30"/>
      <c r="E66" s="30"/>
      <c r="F66" s="31"/>
      <c r="G66" s="30"/>
      <c r="H66" s="16"/>
      <c r="I66" s="17"/>
      <c r="J66" s="18"/>
      <c r="K66" s="18"/>
      <c r="L66" s="16"/>
      <c r="M66" s="16"/>
      <c r="N66" s="18"/>
      <c r="O66" s="18"/>
      <c r="P66" s="21"/>
      <c r="Q66" s="21"/>
      <c r="R66" s="22"/>
      <c r="S66" s="18"/>
      <c r="T66" s="16"/>
      <c r="U66" s="23"/>
      <c r="V66" s="18"/>
      <c r="W66" s="18"/>
      <c r="X66" s="16"/>
      <c r="Y66" s="16"/>
      <c r="Z66" s="18"/>
      <c r="AA66" s="18"/>
      <c r="AB66" s="21"/>
      <c r="AC66" s="21"/>
      <c r="AD66" s="22"/>
      <c r="AE66" s="18"/>
      <c r="AF66" s="16"/>
      <c r="AG66" s="16"/>
      <c r="AH66" s="22"/>
      <c r="AI66" s="18"/>
      <c r="AJ66" s="16"/>
      <c r="AK66" s="23"/>
      <c r="AL66" s="18"/>
      <c r="AM66" s="18"/>
      <c r="AN66" s="16"/>
      <c r="AO66" s="16"/>
      <c r="AP66" s="18"/>
      <c r="AQ66" s="18"/>
      <c r="AR66" s="21"/>
      <c r="AS66" s="21"/>
      <c r="AT66" s="22"/>
      <c r="AU66" s="18"/>
      <c r="AV66" s="16"/>
      <c r="AW66" s="23"/>
      <c r="AX66" s="18"/>
      <c r="AY66" s="18"/>
      <c r="AZ66" s="16"/>
      <c r="BA66" s="16"/>
      <c r="BB66" s="18"/>
      <c r="BC66" s="18"/>
      <c r="BD66" s="24"/>
      <c r="BE66" s="21"/>
      <c r="BF66" s="22"/>
      <c r="BG66" s="18"/>
      <c r="BH66" s="16"/>
      <c r="BI66" s="23"/>
      <c r="BJ66" s="18"/>
      <c r="BK66" s="18"/>
      <c r="BL66" s="16"/>
      <c r="BM66" s="19"/>
      <c r="BN66" s="18"/>
      <c r="BO66" s="18"/>
      <c r="BP66" s="21"/>
      <c r="BQ66" s="21"/>
      <c r="BR66" s="22"/>
      <c r="BS66" s="18"/>
      <c r="BT66" s="16"/>
      <c r="BU66" s="23"/>
      <c r="BV66" s="18"/>
      <c r="BW66" s="18"/>
      <c r="BX66" s="16"/>
      <c r="BY66" s="19"/>
      <c r="BZ66" s="20"/>
      <c r="CA66" s="20"/>
      <c r="CB66" s="25"/>
      <c r="CC66" s="21"/>
      <c r="CD66" s="22"/>
      <c r="CE66" s="18"/>
      <c r="CF66" s="16"/>
      <c r="CG66" s="23"/>
      <c r="CH66" s="18"/>
      <c r="CI66" s="18"/>
      <c r="CJ66" s="16"/>
      <c r="CK66" s="19"/>
      <c r="CL66" s="18"/>
      <c r="CM66" s="18"/>
      <c r="CN66" s="21"/>
      <c r="CO66" s="21"/>
      <c r="CP66" s="22"/>
      <c r="CQ66" s="18"/>
      <c r="CR66" s="26"/>
      <c r="CS66" s="26"/>
      <c r="CT66" s="27"/>
      <c r="CU66" s="28"/>
      <c r="CV66" s="1"/>
      <c r="CW66" s="1"/>
      <c r="CX66" s="1"/>
      <c r="CY66" s="1"/>
      <c r="DD66" s="1"/>
      <c r="DE66" s="1"/>
      <c r="DF66" s="1"/>
      <c r="DG66" s="1"/>
    </row>
    <row r="67" spans="1:111" ht="15.75" x14ac:dyDescent="0.25">
      <c r="A67" s="13">
        <v>59</v>
      </c>
      <c r="B67" s="30"/>
      <c r="C67" s="30"/>
      <c r="D67" s="30"/>
      <c r="E67" s="30"/>
      <c r="F67" s="31"/>
      <c r="G67" s="30"/>
      <c r="H67" s="16"/>
      <c r="I67" s="17"/>
      <c r="J67" s="18"/>
      <c r="K67" s="18"/>
      <c r="L67" s="16"/>
      <c r="M67" s="16"/>
      <c r="N67" s="18"/>
      <c r="O67" s="18"/>
      <c r="P67" s="21"/>
      <c r="Q67" s="21"/>
      <c r="R67" s="22"/>
      <c r="S67" s="18"/>
      <c r="T67" s="16"/>
      <c r="U67" s="23"/>
      <c r="V67" s="18"/>
      <c r="W67" s="18"/>
      <c r="X67" s="16"/>
      <c r="Y67" s="16"/>
      <c r="Z67" s="18"/>
      <c r="AA67" s="18"/>
      <c r="AB67" s="21"/>
      <c r="AC67" s="21"/>
      <c r="AD67" s="22"/>
      <c r="AE67" s="18"/>
      <c r="AF67" s="16"/>
      <c r="AG67" s="16"/>
      <c r="AH67" s="22"/>
      <c r="AI67" s="18"/>
      <c r="AJ67" s="16"/>
      <c r="AK67" s="23"/>
      <c r="AL67" s="18"/>
      <c r="AM67" s="18"/>
      <c r="AN67" s="16"/>
      <c r="AO67" s="16"/>
      <c r="AP67" s="18"/>
      <c r="AQ67" s="18"/>
      <c r="AR67" s="21"/>
      <c r="AS67" s="21"/>
      <c r="AT67" s="22"/>
      <c r="AU67" s="18"/>
      <c r="AV67" s="16"/>
      <c r="AW67" s="23"/>
      <c r="AX67" s="18"/>
      <c r="AY67" s="18"/>
      <c r="AZ67" s="16"/>
      <c r="BA67" s="16"/>
      <c r="BB67" s="18"/>
      <c r="BC67" s="18"/>
      <c r="BD67" s="24"/>
      <c r="BE67" s="21"/>
      <c r="BF67" s="22"/>
      <c r="BG67" s="18"/>
      <c r="BH67" s="16"/>
      <c r="BI67" s="23"/>
      <c r="BJ67" s="18"/>
      <c r="BK67" s="18"/>
      <c r="BL67" s="16"/>
      <c r="BM67" s="19"/>
      <c r="BN67" s="18"/>
      <c r="BO67" s="18"/>
      <c r="BP67" s="21"/>
      <c r="BQ67" s="21"/>
      <c r="BR67" s="22"/>
      <c r="BS67" s="18"/>
      <c r="BT67" s="16"/>
      <c r="BU67" s="23"/>
      <c r="BV67" s="18"/>
      <c r="BW67" s="18"/>
      <c r="BX67" s="16"/>
      <c r="BY67" s="19"/>
      <c r="BZ67" s="20"/>
      <c r="CA67" s="20"/>
      <c r="CB67" s="25"/>
      <c r="CC67" s="21"/>
      <c r="CD67" s="22"/>
      <c r="CE67" s="18"/>
      <c r="CF67" s="16"/>
      <c r="CG67" s="23"/>
      <c r="CH67" s="18"/>
      <c r="CI67" s="18"/>
      <c r="CJ67" s="16"/>
      <c r="CK67" s="19"/>
      <c r="CL67" s="18"/>
      <c r="CM67" s="18"/>
      <c r="CN67" s="21"/>
      <c r="CO67" s="21"/>
      <c r="CP67" s="22"/>
      <c r="CQ67" s="18"/>
      <c r="CR67" s="26"/>
      <c r="CS67" s="26"/>
      <c r="CT67" s="27"/>
      <c r="CU67" s="28"/>
      <c r="CV67" s="1"/>
      <c r="CW67" s="1"/>
      <c r="CX67" s="1"/>
      <c r="CY67" s="1"/>
      <c r="DD67" s="1"/>
      <c r="DE67" s="1"/>
      <c r="DF67" s="1"/>
      <c r="DG67" s="1"/>
    </row>
    <row r="68" spans="1:111" ht="15.75" x14ac:dyDescent="0.25">
      <c r="A68" s="13">
        <v>60</v>
      </c>
      <c r="B68" s="30"/>
      <c r="C68" s="30"/>
      <c r="D68" s="30"/>
      <c r="E68" s="30"/>
      <c r="F68" s="31"/>
      <c r="G68" s="30"/>
      <c r="H68" s="16"/>
      <c r="I68" s="17"/>
      <c r="J68" s="18"/>
      <c r="K68" s="18"/>
      <c r="L68" s="16"/>
      <c r="M68" s="16"/>
      <c r="N68" s="18"/>
      <c r="O68" s="18"/>
      <c r="P68" s="21"/>
      <c r="Q68" s="21"/>
      <c r="R68" s="22"/>
      <c r="S68" s="18"/>
      <c r="T68" s="16"/>
      <c r="U68" s="23"/>
      <c r="V68" s="18"/>
      <c r="W68" s="18"/>
      <c r="X68" s="16"/>
      <c r="Y68" s="16"/>
      <c r="Z68" s="18"/>
      <c r="AA68" s="18"/>
      <c r="AB68" s="21"/>
      <c r="AC68" s="21"/>
      <c r="AD68" s="22"/>
      <c r="AE68" s="18"/>
      <c r="AF68" s="16"/>
      <c r="AG68" s="16"/>
      <c r="AH68" s="22"/>
      <c r="AI68" s="18"/>
      <c r="AJ68" s="16"/>
      <c r="AK68" s="23"/>
      <c r="AL68" s="18"/>
      <c r="AM68" s="18"/>
      <c r="AN68" s="16"/>
      <c r="AO68" s="16"/>
      <c r="AP68" s="18"/>
      <c r="AQ68" s="18"/>
      <c r="AR68" s="21"/>
      <c r="AS68" s="21"/>
      <c r="AT68" s="22"/>
      <c r="AU68" s="18"/>
      <c r="AV68" s="16"/>
      <c r="AW68" s="23"/>
      <c r="AX68" s="18"/>
      <c r="AY68" s="18"/>
      <c r="AZ68" s="16"/>
      <c r="BA68" s="16"/>
      <c r="BB68" s="18"/>
      <c r="BC68" s="18"/>
      <c r="BD68" s="24"/>
      <c r="BE68" s="21"/>
      <c r="BF68" s="22"/>
      <c r="BG68" s="18"/>
      <c r="BH68" s="16"/>
      <c r="BI68" s="23"/>
      <c r="BJ68" s="18"/>
      <c r="BK68" s="18"/>
      <c r="BL68" s="16"/>
      <c r="BM68" s="19"/>
      <c r="BN68" s="18"/>
      <c r="BO68" s="18"/>
      <c r="BP68" s="21"/>
      <c r="BQ68" s="21"/>
      <c r="BR68" s="22"/>
      <c r="BS68" s="18"/>
      <c r="BT68" s="16"/>
      <c r="BU68" s="23"/>
      <c r="BV68" s="18"/>
      <c r="BW68" s="18"/>
      <c r="BX68" s="16"/>
      <c r="BY68" s="19"/>
      <c r="BZ68" s="20"/>
      <c r="CA68" s="20"/>
      <c r="CB68" s="25"/>
      <c r="CC68" s="21"/>
      <c r="CD68" s="22"/>
      <c r="CE68" s="18"/>
      <c r="CF68" s="16"/>
      <c r="CG68" s="23"/>
      <c r="CH68" s="18"/>
      <c r="CI68" s="18"/>
      <c r="CJ68" s="16"/>
      <c r="CK68" s="19"/>
      <c r="CL68" s="18"/>
      <c r="CM68" s="18"/>
      <c r="CN68" s="21"/>
      <c r="CO68" s="21"/>
      <c r="CP68" s="22"/>
      <c r="CQ68" s="18"/>
      <c r="CR68" s="26"/>
      <c r="CS68" s="26"/>
      <c r="CT68" s="27"/>
      <c r="CU68" s="28"/>
      <c r="CV68" s="1"/>
      <c r="CW68" s="1"/>
      <c r="CX68" s="1"/>
      <c r="CY68" s="1"/>
      <c r="DD68" s="1"/>
      <c r="DE68" s="1"/>
      <c r="DF68" s="1"/>
      <c r="DG68" s="1"/>
    </row>
    <row r="69" spans="1:111" ht="15.75" x14ac:dyDescent="0.25">
      <c r="A69" s="29">
        <v>61</v>
      </c>
      <c r="B69" s="30"/>
      <c r="C69" s="30"/>
      <c r="D69" s="30"/>
      <c r="E69" s="30"/>
      <c r="F69" s="31"/>
      <c r="G69" s="30"/>
      <c r="H69" s="16"/>
      <c r="I69" s="17"/>
      <c r="J69" s="18"/>
      <c r="K69" s="18"/>
      <c r="L69" s="16"/>
      <c r="M69" s="16"/>
      <c r="N69" s="18"/>
      <c r="O69" s="18"/>
      <c r="P69" s="21"/>
      <c r="Q69" s="21"/>
      <c r="R69" s="22"/>
      <c r="S69" s="18"/>
      <c r="T69" s="16"/>
      <c r="U69" s="23"/>
      <c r="V69" s="18"/>
      <c r="W69" s="18"/>
      <c r="X69" s="16"/>
      <c r="Y69" s="16"/>
      <c r="Z69" s="18"/>
      <c r="AA69" s="18"/>
      <c r="AB69" s="21"/>
      <c r="AC69" s="21"/>
      <c r="AD69" s="22"/>
      <c r="AE69" s="18"/>
      <c r="AF69" s="16"/>
      <c r="AG69" s="16"/>
      <c r="AH69" s="22"/>
      <c r="AI69" s="18"/>
      <c r="AJ69" s="16"/>
      <c r="AK69" s="23"/>
      <c r="AL69" s="18"/>
      <c r="AM69" s="18"/>
      <c r="AN69" s="16"/>
      <c r="AO69" s="16"/>
      <c r="AP69" s="18"/>
      <c r="AQ69" s="18"/>
      <c r="AR69" s="21"/>
      <c r="AS69" s="21"/>
      <c r="AT69" s="22"/>
      <c r="AU69" s="18"/>
      <c r="AV69" s="16"/>
      <c r="AW69" s="23"/>
      <c r="AX69" s="18"/>
      <c r="AY69" s="18"/>
      <c r="AZ69" s="16"/>
      <c r="BA69" s="16"/>
      <c r="BB69" s="18"/>
      <c r="BC69" s="18"/>
      <c r="BD69" s="24"/>
      <c r="BE69" s="21"/>
      <c r="BF69" s="22"/>
      <c r="BG69" s="18"/>
      <c r="BH69" s="16"/>
      <c r="BI69" s="23"/>
      <c r="BJ69" s="18"/>
      <c r="BK69" s="18"/>
      <c r="BL69" s="16"/>
      <c r="BM69" s="19"/>
      <c r="BN69" s="18"/>
      <c r="BO69" s="18"/>
      <c r="BP69" s="21"/>
      <c r="BQ69" s="21"/>
      <c r="BR69" s="22"/>
      <c r="BS69" s="18"/>
      <c r="BT69" s="16"/>
      <c r="BU69" s="23"/>
      <c r="BV69" s="18"/>
      <c r="BW69" s="18"/>
      <c r="BX69" s="16"/>
      <c r="BY69" s="19"/>
      <c r="BZ69" s="20"/>
      <c r="CA69" s="20"/>
      <c r="CB69" s="25"/>
      <c r="CC69" s="21"/>
      <c r="CD69" s="22"/>
      <c r="CE69" s="18"/>
      <c r="CF69" s="16"/>
      <c r="CG69" s="23"/>
      <c r="CH69" s="18"/>
      <c r="CI69" s="18"/>
      <c r="CJ69" s="16"/>
      <c r="CK69" s="19"/>
      <c r="CL69" s="18"/>
      <c r="CM69" s="18"/>
      <c r="CN69" s="21"/>
      <c r="CO69" s="21"/>
      <c r="CP69" s="22"/>
      <c r="CQ69" s="18"/>
      <c r="CR69" s="26"/>
      <c r="CS69" s="26"/>
      <c r="CT69" s="27"/>
      <c r="CU69" s="28"/>
      <c r="CV69" s="1"/>
      <c r="CW69" s="1"/>
      <c r="CX69" s="1"/>
      <c r="CY69" s="1"/>
      <c r="DD69" s="1"/>
      <c r="DE69" s="1"/>
      <c r="DF69" s="1"/>
      <c r="DG69" s="1"/>
    </row>
    <row r="70" spans="1:111" ht="15.75" x14ac:dyDescent="0.25">
      <c r="A70" s="13">
        <v>62</v>
      </c>
      <c r="B70" s="30"/>
      <c r="C70" s="30"/>
      <c r="D70" s="30"/>
      <c r="E70" s="30"/>
      <c r="F70" s="31"/>
      <c r="G70" s="30"/>
      <c r="H70" s="16"/>
      <c r="I70" s="17"/>
      <c r="J70" s="18"/>
      <c r="K70" s="18"/>
      <c r="L70" s="16"/>
      <c r="M70" s="16"/>
      <c r="N70" s="18"/>
      <c r="O70" s="18"/>
      <c r="P70" s="21"/>
      <c r="Q70" s="21"/>
      <c r="R70" s="22"/>
      <c r="S70" s="18"/>
      <c r="T70" s="16"/>
      <c r="U70" s="23"/>
      <c r="V70" s="18"/>
      <c r="W70" s="18"/>
      <c r="X70" s="16"/>
      <c r="Y70" s="16"/>
      <c r="Z70" s="18"/>
      <c r="AA70" s="18"/>
      <c r="AB70" s="21"/>
      <c r="AC70" s="21"/>
      <c r="AD70" s="22"/>
      <c r="AE70" s="18"/>
      <c r="AF70" s="16"/>
      <c r="AG70" s="16"/>
      <c r="AH70" s="22"/>
      <c r="AI70" s="18"/>
      <c r="AJ70" s="16"/>
      <c r="AK70" s="23"/>
      <c r="AL70" s="18"/>
      <c r="AM70" s="18"/>
      <c r="AN70" s="16"/>
      <c r="AO70" s="16"/>
      <c r="AP70" s="18"/>
      <c r="AQ70" s="18"/>
      <c r="AR70" s="21"/>
      <c r="AS70" s="21"/>
      <c r="AT70" s="22"/>
      <c r="AU70" s="18"/>
      <c r="AV70" s="16"/>
      <c r="AW70" s="23"/>
      <c r="AX70" s="18"/>
      <c r="AY70" s="18"/>
      <c r="AZ70" s="16"/>
      <c r="BA70" s="16"/>
      <c r="BB70" s="18"/>
      <c r="BC70" s="18"/>
      <c r="BD70" s="24"/>
      <c r="BE70" s="21"/>
      <c r="BF70" s="22"/>
      <c r="BG70" s="18"/>
      <c r="BH70" s="16"/>
      <c r="BI70" s="23"/>
      <c r="BJ70" s="18"/>
      <c r="BK70" s="18"/>
      <c r="BL70" s="16"/>
      <c r="BM70" s="19"/>
      <c r="BN70" s="18"/>
      <c r="BO70" s="18"/>
      <c r="BP70" s="21"/>
      <c r="BQ70" s="21"/>
      <c r="BR70" s="22"/>
      <c r="BS70" s="18"/>
      <c r="BT70" s="16"/>
      <c r="BU70" s="23"/>
      <c r="BV70" s="18"/>
      <c r="BW70" s="18"/>
      <c r="BX70" s="16"/>
      <c r="BY70" s="19"/>
      <c r="BZ70" s="20"/>
      <c r="CA70" s="20"/>
      <c r="CB70" s="25"/>
      <c r="CC70" s="21"/>
      <c r="CD70" s="22"/>
      <c r="CE70" s="18"/>
      <c r="CF70" s="16"/>
      <c r="CG70" s="23"/>
      <c r="CH70" s="18"/>
      <c r="CI70" s="18"/>
      <c r="CJ70" s="16"/>
      <c r="CK70" s="19"/>
      <c r="CL70" s="18"/>
      <c r="CM70" s="18"/>
      <c r="CN70" s="21"/>
      <c r="CO70" s="21"/>
      <c r="CP70" s="22"/>
      <c r="CQ70" s="18"/>
      <c r="CR70" s="26"/>
      <c r="CS70" s="26"/>
      <c r="CT70" s="27"/>
      <c r="CU70" s="28"/>
      <c r="CV70" s="1"/>
      <c r="CW70" s="1"/>
      <c r="CX70" s="1"/>
      <c r="CY70" s="1"/>
      <c r="DD70" s="1"/>
      <c r="DE70" s="1"/>
      <c r="DF70" s="1"/>
      <c r="DG70" s="1"/>
    </row>
    <row r="71" spans="1:111" ht="15.75" x14ac:dyDescent="0.25">
      <c r="A71" s="29">
        <v>63</v>
      </c>
      <c r="B71" s="30"/>
      <c r="C71" s="30"/>
      <c r="D71" s="30"/>
      <c r="E71" s="30"/>
      <c r="F71" s="31"/>
      <c r="G71" s="30"/>
      <c r="H71" s="16"/>
      <c r="I71" s="17"/>
      <c r="J71" s="18"/>
      <c r="K71" s="18"/>
      <c r="L71" s="16"/>
      <c r="M71" s="16"/>
      <c r="N71" s="18"/>
      <c r="O71" s="18"/>
      <c r="P71" s="21"/>
      <c r="Q71" s="21"/>
      <c r="R71" s="22"/>
      <c r="S71" s="18"/>
      <c r="T71" s="16"/>
      <c r="U71" s="23"/>
      <c r="V71" s="18"/>
      <c r="W71" s="18"/>
      <c r="X71" s="16"/>
      <c r="Y71" s="16"/>
      <c r="Z71" s="18"/>
      <c r="AA71" s="18"/>
      <c r="AB71" s="21"/>
      <c r="AC71" s="21"/>
      <c r="AD71" s="22"/>
      <c r="AE71" s="18"/>
      <c r="AF71" s="16"/>
      <c r="AG71" s="16"/>
      <c r="AH71" s="22"/>
      <c r="AI71" s="18"/>
      <c r="AJ71" s="16"/>
      <c r="AK71" s="23"/>
      <c r="AL71" s="18"/>
      <c r="AM71" s="18"/>
      <c r="AN71" s="16"/>
      <c r="AO71" s="16"/>
      <c r="AP71" s="18"/>
      <c r="AQ71" s="18"/>
      <c r="AR71" s="21"/>
      <c r="AS71" s="21"/>
      <c r="AT71" s="22"/>
      <c r="AU71" s="18"/>
      <c r="AV71" s="16"/>
      <c r="AW71" s="23"/>
      <c r="AX71" s="18"/>
      <c r="AY71" s="18"/>
      <c r="AZ71" s="16"/>
      <c r="BA71" s="16"/>
      <c r="BB71" s="18"/>
      <c r="BC71" s="18"/>
      <c r="BD71" s="24"/>
      <c r="BE71" s="21"/>
      <c r="BF71" s="22"/>
      <c r="BG71" s="18"/>
      <c r="BH71" s="16"/>
      <c r="BI71" s="23"/>
      <c r="BJ71" s="18"/>
      <c r="BK71" s="18"/>
      <c r="BL71" s="16"/>
      <c r="BM71" s="19"/>
      <c r="BN71" s="18"/>
      <c r="BO71" s="18"/>
      <c r="BP71" s="21"/>
      <c r="BQ71" s="21"/>
      <c r="BR71" s="22"/>
      <c r="BS71" s="18"/>
      <c r="BT71" s="16"/>
      <c r="BU71" s="23"/>
      <c r="BV71" s="18"/>
      <c r="BW71" s="18"/>
      <c r="BX71" s="16"/>
      <c r="BY71" s="19"/>
      <c r="BZ71" s="20"/>
      <c r="CA71" s="20"/>
      <c r="CB71" s="25"/>
      <c r="CC71" s="21"/>
      <c r="CD71" s="22"/>
      <c r="CE71" s="18"/>
      <c r="CF71" s="16"/>
      <c r="CG71" s="23"/>
      <c r="CH71" s="18"/>
      <c r="CI71" s="18"/>
      <c r="CJ71" s="16"/>
      <c r="CK71" s="19"/>
      <c r="CL71" s="18"/>
      <c r="CM71" s="18"/>
      <c r="CN71" s="21"/>
      <c r="CO71" s="21"/>
      <c r="CP71" s="22"/>
      <c r="CQ71" s="18"/>
      <c r="CR71" s="26"/>
      <c r="CS71" s="26"/>
      <c r="CT71" s="27"/>
      <c r="CU71" s="28"/>
      <c r="CV71" s="1"/>
      <c r="CW71" s="1"/>
      <c r="CX71" s="1"/>
      <c r="CY71" s="1"/>
      <c r="DD71" s="1"/>
      <c r="DE71" s="1"/>
      <c r="DF71" s="1"/>
      <c r="DG71" s="1"/>
    </row>
    <row r="72" spans="1:111" ht="15.75" x14ac:dyDescent="0.25">
      <c r="A72" s="13">
        <v>64</v>
      </c>
      <c r="B72" s="30"/>
      <c r="C72" s="30"/>
      <c r="D72" s="30"/>
      <c r="E72" s="30"/>
      <c r="F72" s="31"/>
      <c r="G72" s="30"/>
      <c r="H72" s="16"/>
      <c r="I72" s="17"/>
      <c r="J72" s="18"/>
      <c r="K72" s="18"/>
      <c r="L72" s="16"/>
      <c r="M72" s="16"/>
      <c r="N72" s="18"/>
      <c r="O72" s="18"/>
      <c r="P72" s="21"/>
      <c r="Q72" s="21"/>
      <c r="R72" s="22"/>
      <c r="S72" s="18"/>
      <c r="T72" s="16"/>
      <c r="U72" s="23"/>
      <c r="V72" s="18"/>
      <c r="W72" s="18"/>
      <c r="X72" s="16"/>
      <c r="Y72" s="16"/>
      <c r="Z72" s="18"/>
      <c r="AA72" s="18"/>
      <c r="AB72" s="21"/>
      <c r="AC72" s="21"/>
      <c r="AD72" s="22"/>
      <c r="AE72" s="18"/>
      <c r="AF72" s="16"/>
      <c r="AG72" s="16"/>
      <c r="AH72" s="22"/>
      <c r="AI72" s="18"/>
      <c r="AJ72" s="16"/>
      <c r="AK72" s="23"/>
      <c r="AL72" s="18"/>
      <c r="AM72" s="18"/>
      <c r="AN72" s="16"/>
      <c r="AO72" s="16"/>
      <c r="AP72" s="18"/>
      <c r="AQ72" s="18"/>
      <c r="AR72" s="21"/>
      <c r="AS72" s="21"/>
      <c r="AT72" s="22"/>
      <c r="AU72" s="18"/>
      <c r="AV72" s="16"/>
      <c r="AW72" s="23"/>
      <c r="AX72" s="18"/>
      <c r="AY72" s="18"/>
      <c r="AZ72" s="16"/>
      <c r="BA72" s="16"/>
      <c r="BB72" s="18"/>
      <c r="BC72" s="18"/>
      <c r="BD72" s="24"/>
      <c r="BE72" s="21"/>
      <c r="BF72" s="22"/>
      <c r="BG72" s="18"/>
      <c r="BH72" s="16"/>
      <c r="BI72" s="23"/>
      <c r="BJ72" s="18"/>
      <c r="BK72" s="18"/>
      <c r="BL72" s="16"/>
      <c r="BM72" s="19"/>
      <c r="BN72" s="18"/>
      <c r="BO72" s="18"/>
      <c r="BP72" s="21"/>
      <c r="BQ72" s="21"/>
      <c r="BR72" s="22"/>
      <c r="BS72" s="18"/>
      <c r="BT72" s="16"/>
      <c r="BU72" s="23"/>
      <c r="BV72" s="18"/>
      <c r="BW72" s="18"/>
      <c r="BX72" s="16"/>
      <c r="BY72" s="19"/>
      <c r="BZ72" s="20"/>
      <c r="CA72" s="20"/>
      <c r="CB72" s="25"/>
      <c r="CC72" s="21"/>
      <c r="CD72" s="22"/>
      <c r="CE72" s="18"/>
      <c r="CF72" s="16"/>
      <c r="CG72" s="23"/>
      <c r="CH72" s="18"/>
      <c r="CI72" s="18"/>
      <c r="CJ72" s="16"/>
      <c r="CK72" s="19"/>
      <c r="CL72" s="18"/>
      <c r="CM72" s="18"/>
      <c r="CN72" s="21"/>
      <c r="CO72" s="21"/>
      <c r="CP72" s="22"/>
      <c r="CQ72" s="18"/>
      <c r="CR72" s="26"/>
      <c r="CS72" s="26"/>
      <c r="CT72" s="27"/>
      <c r="CU72" s="28"/>
      <c r="CV72" s="1"/>
      <c r="CW72" s="1"/>
      <c r="CX72" s="1"/>
      <c r="CY72" s="1"/>
      <c r="DD72" s="1"/>
      <c r="DE72" s="1"/>
      <c r="DF72" s="1"/>
      <c r="DG72" s="1"/>
    </row>
    <row r="73" spans="1:111" ht="15.75" x14ac:dyDescent="0.25">
      <c r="A73" s="13">
        <v>65</v>
      </c>
      <c r="B73" s="30"/>
      <c r="C73" s="30"/>
      <c r="D73" s="30"/>
      <c r="E73" s="30"/>
      <c r="F73" s="31"/>
      <c r="G73" s="30"/>
      <c r="H73" s="16"/>
      <c r="I73" s="17"/>
      <c r="J73" s="18"/>
      <c r="K73" s="18"/>
      <c r="L73" s="16"/>
      <c r="M73" s="16"/>
      <c r="N73" s="18"/>
      <c r="O73" s="18"/>
      <c r="P73" s="21"/>
      <c r="Q73" s="21"/>
      <c r="R73" s="22"/>
      <c r="S73" s="18"/>
      <c r="T73" s="16"/>
      <c r="U73" s="23"/>
      <c r="V73" s="18"/>
      <c r="W73" s="18"/>
      <c r="X73" s="16"/>
      <c r="Y73" s="16"/>
      <c r="Z73" s="18"/>
      <c r="AA73" s="18"/>
      <c r="AB73" s="21"/>
      <c r="AC73" s="21"/>
      <c r="AD73" s="22"/>
      <c r="AE73" s="18"/>
      <c r="AF73" s="16"/>
      <c r="AG73" s="16"/>
      <c r="AH73" s="22"/>
      <c r="AI73" s="18"/>
      <c r="AJ73" s="16"/>
      <c r="AK73" s="23"/>
      <c r="AL73" s="18"/>
      <c r="AM73" s="18"/>
      <c r="AN73" s="16"/>
      <c r="AO73" s="16"/>
      <c r="AP73" s="18"/>
      <c r="AQ73" s="18"/>
      <c r="AR73" s="21"/>
      <c r="AS73" s="21"/>
      <c r="AT73" s="22"/>
      <c r="AU73" s="18"/>
      <c r="AV73" s="16"/>
      <c r="AW73" s="23"/>
      <c r="AX73" s="18"/>
      <c r="AY73" s="18"/>
      <c r="AZ73" s="16"/>
      <c r="BA73" s="16"/>
      <c r="BB73" s="18"/>
      <c r="BC73" s="18"/>
      <c r="BD73" s="24"/>
      <c r="BE73" s="21"/>
      <c r="BF73" s="22"/>
      <c r="BG73" s="18"/>
      <c r="BH73" s="16"/>
      <c r="BI73" s="23"/>
      <c r="BJ73" s="18"/>
      <c r="BK73" s="18"/>
      <c r="BL73" s="16"/>
      <c r="BM73" s="19"/>
      <c r="BN73" s="18"/>
      <c r="BO73" s="18"/>
      <c r="BP73" s="21"/>
      <c r="BQ73" s="21"/>
      <c r="BR73" s="22"/>
      <c r="BS73" s="18"/>
      <c r="BT73" s="16"/>
      <c r="BU73" s="23"/>
      <c r="BV73" s="18"/>
      <c r="BW73" s="18"/>
      <c r="BX73" s="16"/>
      <c r="BY73" s="19"/>
      <c r="BZ73" s="20"/>
      <c r="CA73" s="20"/>
      <c r="CB73" s="25"/>
      <c r="CC73" s="21"/>
      <c r="CD73" s="22"/>
      <c r="CE73" s="18"/>
      <c r="CF73" s="16"/>
      <c r="CG73" s="23"/>
      <c r="CH73" s="18"/>
      <c r="CI73" s="18"/>
      <c r="CJ73" s="16"/>
      <c r="CK73" s="19"/>
      <c r="CL73" s="18"/>
      <c r="CM73" s="18"/>
      <c r="CN73" s="21"/>
      <c r="CO73" s="21"/>
      <c r="CP73" s="22"/>
      <c r="CQ73" s="18"/>
      <c r="CR73" s="26"/>
      <c r="CS73" s="26"/>
      <c r="CT73" s="27"/>
      <c r="CU73" s="28"/>
      <c r="CV73" s="1"/>
      <c r="CW73" s="1"/>
      <c r="CX73" s="1"/>
      <c r="CY73" s="1"/>
      <c r="DD73" s="1"/>
      <c r="DE73" s="1"/>
      <c r="DF73" s="1"/>
      <c r="DG73" s="1"/>
    </row>
    <row r="74" spans="1:111" ht="15.75" x14ac:dyDescent="0.25">
      <c r="A74" s="29">
        <v>66</v>
      </c>
      <c r="B74" s="30"/>
      <c r="C74" s="30"/>
      <c r="D74" s="30"/>
      <c r="E74" s="30"/>
      <c r="F74" s="31"/>
      <c r="G74" s="30"/>
      <c r="H74" s="16"/>
      <c r="I74" s="17"/>
      <c r="J74" s="18"/>
      <c r="K74" s="18"/>
      <c r="L74" s="16"/>
      <c r="M74" s="16"/>
      <c r="N74" s="18"/>
      <c r="O74" s="18"/>
      <c r="P74" s="21"/>
      <c r="Q74" s="21"/>
      <c r="R74" s="22"/>
      <c r="S74" s="18"/>
      <c r="T74" s="16"/>
      <c r="U74" s="23"/>
      <c r="V74" s="18"/>
      <c r="W74" s="18"/>
      <c r="X74" s="16"/>
      <c r="Y74" s="16"/>
      <c r="Z74" s="18"/>
      <c r="AA74" s="18"/>
      <c r="AB74" s="21"/>
      <c r="AC74" s="21"/>
      <c r="AD74" s="22"/>
      <c r="AE74" s="18"/>
      <c r="AF74" s="16"/>
      <c r="AG74" s="16"/>
      <c r="AH74" s="22"/>
      <c r="AI74" s="18"/>
      <c r="AJ74" s="16"/>
      <c r="AK74" s="23"/>
      <c r="AL74" s="18"/>
      <c r="AM74" s="18"/>
      <c r="AN74" s="16"/>
      <c r="AO74" s="16"/>
      <c r="AP74" s="18"/>
      <c r="AQ74" s="18"/>
      <c r="AR74" s="21"/>
      <c r="AS74" s="21"/>
      <c r="AT74" s="22"/>
      <c r="AU74" s="18"/>
      <c r="AV74" s="16"/>
      <c r="AW74" s="23"/>
      <c r="AX74" s="18"/>
      <c r="AY74" s="18"/>
      <c r="AZ74" s="16"/>
      <c r="BA74" s="16"/>
      <c r="BB74" s="18"/>
      <c r="BC74" s="18"/>
      <c r="BD74" s="24"/>
      <c r="BE74" s="21"/>
      <c r="BF74" s="22"/>
      <c r="BG74" s="18"/>
      <c r="BH74" s="16"/>
      <c r="BI74" s="23"/>
      <c r="BJ74" s="18"/>
      <c r="BK74" s="18"/>
      <c r="BL74" s="16"/>
      <c r="BM74" s="19"/>
      <c r="BN74" s="18"/>
      <c r="BO74" s="18"/>
      <c r="BP74" s="21"/>
      <c r="BQ74" s="21"/>
      <c r="BR74" s="22"/>
      <c r="BS74" s="18"/>
      <c r="BT74" s="16"/>
      <c r="BU74" s="23"/>
      <c r="BV74" s="18"/>
      <c r="BW74" s="18"/>
      <c r="BX74" s="16"/>
      <c r="BY74" s="19"/>
      <c r="BZ74" s="20"/>
      <c r="CA74" s="20"/>
      <c r="CB74" s="25"/>
      <c r="CC74" s="21"/>
      <c r="CD74" s="22"/>
      <c r="CE74" s="18"/>
      <c r="CF74" s="16"/>
      <c r="CG74" s="23"/>
      <c r="CH74" s="18"/>
      <c r="CI74" s="18"/>
      <c r="CJ74" s="16"/>
      <c r="CK74" s="19"/>
      <c r="CL74" s="18"/>
      <c r="CM74" s="18"/>
      <c r="CN74" s="21"/>
      <c r="CO74" s="21"/>
      <c r="CP74" s="22"/>
      <c r="CQ74" s="18"/>
      <c r="CR74" s="26"/>
      <c r="CS74" s="26"/>
      <c r="CT74" s="27"/>
      <c r="CU74" s="28"/>
      <c r="CV74" s="1"/>
      <c r="CW74" s="1"/>
      <c r="CX74" s="1"/>
      <c r="CY74" s="1"/>
      <c r="DD74" s="1"/>
      <c r="DE74" s="1"/>
      <c r="DF74" s="1"/>
      <c r="DG74" s="1"/>
    </row>
    <row r="75" spans="1:111" ht="15.75" x14ac:dyDescent="0.25">
      <c r="A75" s="13">
        <v>67</v>
      </c>
      <c r="B75" s="30"/>
      <c r="C75" s="30"/>
      <c r="D75" s="30"/>
      <c r="E75" s="30"/>
      <c r="F75" s="31"/>
      <c r="G75" s="30"/>
      <c r="H75" s="16"/>
      <c r="I75" s="17"/>
      <c r="J75" s="18"/>
      <c r="K75" s="18"/>
      <c r="L75" s="16"/>
      <c r="M75" s="16"/>
      <c r="N75" s="18"/>
      <c r="O75" s="18"/>
      <c r="P75" s="21"/>
      <c r="Q75" s="21"/>
      <c r="R75" s="22"/>
      <c r="S75" s="18"/>
      <c r="T75" s="16"/>
      <c r="U75" s="23"/>
      <c r="V75" s="18"/>
      <c r="W75" s="18"/>
      <c r="X75" s="16"/>
      <c r="Y75" s="16"/>
      <c r="Z75" s="18"/>
      <c r="AA75" s="18"/>
      <c r="AB75" s="21"/>
      <c r="AC75" s="21"/>
      <c r="AD75" s="22"/>
      <c r="AE75" s="18"/>
      <c r="AF75" s="16"/>
      <c r="AG75" s="16"/>
      <c r="AH75" s="22"/>
      <c r="AI75" s="18"/>
      <c r="AJ75" s="16"/>
      <c r="AK75" s="23"/>
      <c r="AL75" s="18"/>
      <c r="AM75" s="18"/>
      <c r="AN75" s="16"/>
      <c r="AO75" s="16"/>
      <c r="AP75" s="18"/>
      <c r="AQ75" s="18"/>
      <c r="AR75" s="21"/>
      <c r="AS75" s="21"/>
      <c r="AT75" s="22"/>
      <c r="AU75" s="18"/>
      <c r="AV75" s="16"/>
      <c r="AW75" s="23"/>
      <c r="AX75" s="18"/>
      <c r="AY75" s="18"/>
      <c r="AZ75" s="16"/>
      <c r="BA75" s="16"/>
      <c r="BB75" s="18"/>
      <c r="BC75" s="18"/>
      <c r="BD75" s="24"/>
      <c r="BE75" s="21"/>
      <c r="BF75" s="22"/>
      <c r="BG75" s="18"/>
      <c r="BH75" s="16"/>
      <c r="BI75" s="23"/>
      <c r="BJ75" s="18"/>
      <c r="BK75" s="18"/>
      <c r="BL75" s="16"/>
      <c r="BM75" s="19"/>
      <c r="BN75" s="18"/>
      <c r="BO75" s="18"/>
      <c r="BP75" s="21"/>
      <c r="BQ75" s="21"/>
      <c r="BR75" s="22"/>
      <c r="BS75" s="18"/>
      <c r="BT75" s="16"/>
      <c r="BU75" s="23"/>
      <c r="BV75" s="18"/>
      <c r="BW75" s="18"/>
      <c r="BX75" s="16"/>
      <c r="BY75" s="19"/>
      <c r="BZ75" s="20"/>
      <c r="CA75" s="20"/>
      <c r="CB75" s="25"/>
      <c r="CC75" s="21"/>
      <c r="CD75" s="22"/>
      <c r="CE75" s="18"/>
      <c r="CF75" s="16"/>
      <c r="CG75" s="23"/>
      <c r="CH75" s="18"/>
      <c r="CI75" s="18"/>
      <c r="CJ75" s="16"/>
      <c r="CK75" s="19"/>
      <c r="CL75" s="18"/>
      <c r="CM75" s="18"/>
      <c r="CN75" s="21"/>
      <c r="CO75" s="21"/>
      <c r="CP75" s="22"/>
      <c r="CQ75" s="18"/>
      <c r="CR75" s="26"/>
      <c r="CS75" s="26"/>
      <c r="CT75" s="27"/>
      <c r="CU75" s="28"/>
      <c r="CV75" s="1"/>
      <c r="CW75" s="1"/>
      <c r="CX75" s="1"/>
      <c r="CY75" s="1"/>
      <c r="DD75" s="1"/>
      <c r="DE75" s="1"/>
      <c r="DF75" s="1"/>
      <c r="DG75" s="1"/>
    </row>
    <row r="76" spans="1:111" ht="15.75" x14ac:dyDescent="0.25">
      <c r="A76" s="29">
        <v>68</v>
      </c>
      <c r="B76" s="30"/>
      <c r="C76" s="30"/>
      <c r="D76" s="30"/>
      <c r="E76" s="30"/>
      <c r="F76" s="31"/>
      <c r="G76" s="30"/>
      <c r="H76" s="16"/>
      <c r="I76" s="17"/>
      <c r="J76" s="18"/>
      <c r="K76" s="18"/>
      <c r="L76" s="16"/>
      <c r="M76" s="16"/>
      <c r="N76" s="18"/>
      <c r="O76" s="18"/>
      <c r="P76" s="21"/>
      <c r="Q76" s="21"/>
      <c r="R76" s="22"/>
      <c r="S76" s="18"/>
      <c r="T76" s="16"/>
      <c r="U76" s="23"/>
      <c r="V76" s="18"/>
      <c r="W76" s="18"/>
      <c r="X76" s="16"/>
      <c r="Y76" s="16"/>
      <c r="Z76" s="18"/>
      <c r="AA76" s="18"/>
      <c r="AB76" s="21"/>
      <c r="AC76" s="21"/>
      <c r="AD76" s="22"/>
      <c r="AE76" s="18"/>
      <c r="AF76" s="16"/>
      <c r="AG76" s="16"/>
      <c r="AH76" s="22"/>
      <c r="AI76" s="18"/>
      <c r="AJ76" s="16"/>
      <c r="AK76" s="23"/>
      <c r="AL76" s="18"/>
      <c r="AM76" s="18"/>
      <c r="AN76" s="16"/>
      <c r="AO76" s="16"/>
      <c r="AP76" s="18"/>
      <c r="AQ76" s="18"/>
      <c r="AR76" s="21"/>
      <c r="AS76" s="21"/>
      <c r="AT76" s="22"/>
      <c r="AU76" s="18"/>
      <c r="AV76" s="16"/>
      <c r="AW76" s="23"/>
      <c r="AX76" s="18"/>
      <c r="AY76" s="18"/>
      <c r="AZ76" s="16"/>
      <c r="BA76" s="16"/>
      <c r="BB76" s="18"/>
      <c r="BC76" s="18"/>
      <c r="BD76" s="24"/>
      <c r="BE76" s="21"/>
      <c r="BF76" s="22"/>
      <c r="BG76" s="18"/>
      <c r="BH76" s="16"/>
      <c r="BI76" s="23"/>
      <c r="BJ76" s="18"/>
      <c r="BK76" s="18"/>
      <c r="BL76" s="16"/>
      <c r="BM76" s="19"/>
      <c r="BN76" s="18"/>
      <c r="BO76" s="18"/>
      <c r="BP76" s="21"/>
      <c r="BQ76" s="21"/>
      <c r="BR76" s="22"/>
      <c r="BS76" s="18"/>
      <c r="BT76" s="16"/>
      <c r="BU76" s="23"/>
      <c r="BV76" s="18"/>
      <c r="BW76" s="18"/>
      <c r="BX76" s="16"/>
      <c r="BY76" s="19"/>
      <c r="BZ76" s="20"/>
      <c r="CA76" s="20"/>
      <c r="CB76" s="25"/>
      <c r="CC76" s="21"/>
      <c r="CD76" s="22"/>
      <c r="CE76" s="18"/>
      <c r="CF76" s="16"/>
      <c r="CG76" s="23"/>
      <c r="CH76" s="18"/>
      <c r="CI76" s="18"/>
      <c r="CJ76" s="16"/>
      <c r="CK76" s="19"/>
      <c r="CL76" s="18"/>
      <c r="CM76" s="18"/>
      <c r="CN76" s="21"/>
      <c r="CO76" s="21"/>
      <c r="CP76" s="22"/>
      <c r="CQ76" s="18"/>
      <c r="CR76" s="26"/>
      <c r="CS76" s="26"/>
      <c r="CT76" s="27"/>
      <c r="CU76" s="28"/>
      <c r="CV76" s="1"/>
      <c r="CW76" s="1"/>
      <c r="CX76" s="1"/>
      <c r="CY76" s="1"/>
      <c r="DD76" s="1"/>
      <c r="DE76" s="1"/>
      <c r="DF76" s="1"/>
      <c r="DG76" s="1"/>
    </row>
    <row r="77" spans="1:111" ht="15.75" x14ac:dyDescent="0.25">
      <c r="A77" s="13">
        <v>69</v>
      </c>
      <c r="B77" s="30"/>
      <c r="C77" s="30"/>
      <c r="D77" s="30"/>
      <c r="E77" s="30"/>
      <c r="F77" s="31"/>
      <c r="G77" s="30"/>
      <c r="H77" s="16"/>
      <c r="I77" s="17"/>
      <c r="J77" s="18"/>
      <c r="K77" s="18"/>
      <c r="L77" s="16"/>
      <c r="M77" s="16"/>
      <c r="N77" s="18"/>
      <c r="O77" s="18"/>
      <c r="P77" s="21"/>
      <c r="Q77" s="21"/>
      <c r="R77" s="22"/>
      <c r="S77" s="18"/>
      <c r="T77" s="16"/>
      <c r="U77" s="23"/>
      <c r="V77" s="18"/>
      <c r="W77" s="18"/>
      <c r="X77" s="16"/>
      <c r="Y77" s="16"/>
      <c r="Z77" s="18"/>
      <c r="AA77" s="18"/>
      <c r="AB77" s="21"/>
      <c r="AC77" s="21"/>
      <c r="AD77" s="22"/>
      <c r="AE77" s="18"/>
      <c r="AF77" s="16"/>
      <c r="AG77" s="16"/>
      <c r="AH77" s="22"/>
      <c r="AI77" s="18"/>
      <c r="AJ77" s="16"/>
      <c r="AK77" s="23"/>
      <c r="AL77" s="18"/>
      <c r="AM77" s="18"/>
      <c r="AN77" s="16"/>
      <c r="AO77" s="16"/>
      <c r="AP77" s="18"/>
      <c r="AQ77" s="18"/>
      <c r="AR77" s="21"/>
      <c r="AS77" s="21"/>
      <c r="AT77" s="22"/>
      <c r="AU77" s="18"/>
      <c r="AV77" s="16"/>
      <c r="AW77" s="23"/>
      <c r="AX77" s="18"/>
      <c r="AY77" s="18"/>
      <c r="AZ77" s="16"/>
      <c r="BA77" s="16"/>
      <c r="BB77" s="18"/>
      <c r="BC77" s="18"/>
      <c r="BD77" s="24"/>
      <c r="BE77" s="21"/>
      <c r="BF77" s="22"/>
      <c r="BG77" s="18"/>
      <c r="BH77" s="16"/>
      <c r="BI77" s="23"/>
      <c r="BJ77" s="18"/>
      <c r="BK77" s="18"/>
      <c r="BL77" s="16"/>
      <c r="BM77" s="19"/>
      <c r="BN77" s="18"/>
      <c r="BO77" s="18"/>
      <c r="BP77" s="21"/>
      <c r="BQ77" s="21"/>
      <c r="BR77" s="22"/>
      <c r="BS77" s="18"/>
      <c r="BT77" s="16"/>
      <c r="BU77" s="23"/>
      <c r="BV77" s="18"/>
      <c r="BW77" s="18"/>
      <c r="BX77" s="16"/>
      <c r="BY77" s="19"/>
      <c r="BZ77" s="20"/>
      <c r="CA77" s="20"/>
      <c r="CB77" s="25"/>
      <c r="CC77" s="21"/>
      <c r="CD77" s="22"/>
      <c r="CE77" s="18"/>
      <c r="CF77" s="16"/>
      <c r="CG77" s="23"/>
      <c r="CH77" s="18"/>
      <c r="CI77" s="18"/>
      <c r="CJ77" s="16"/>
      <c r="CK77" s="19"/>
      <c r="CL77" s="18"/>
      <c r="CM77" s="18"/>
      <c r="CN77" s="21"/>
      <c r="CO77" s="21"/>
      <c r="CP77" s="22"/>
      <c r="CQ77" s="18"/>
      <c r="CR77" s="26"/>
      <c r="CS77" s="26"/>
      <c r="CT77" s="27"/>
      <c r="CU77" s="28"/>
      <c r="CV77" s="1"/>
      <c r="CW77" s="1"/>
      <c r="CX77" s="1"/>
      <c r="CY77" s="1"/>
      <c r="DD77" s="1"/>
      <c r="DE77" s="1"/>
      <c r="DF77" s="1"/>
      <c r="DG77" s="1"/>
    </row>
    <row r="78" spans="1:111" ht="15.75" x14ac:dyDescent="0.25">
      <c r="A78" s="13">
        <v>70</v>
      </c>
      <c r="B78" s="30"/>
      <c r="C78" s="30"/>
      <c r="D78" s="30"/>
      <c r="E78" s="30"/>
      <c r="F78" s="31"/>
      <c r="G78" s="30"/>
      <c r="H78" s="16"/>
      <c r="I78" s="17"/>
      <c r="J78" s="18"/>
      <c r="K78" s="18"/>
      <c r="L78" s="16"/>
      <c r="M78" s="16"/>
      <c r="N78" s="18"/>
      <c r="O78" s="18"/>
      <c r="P78" s="21"/>
      <c r="Q78" s="21"/>
      <c r="R78" s="22"/>
      <c r="S78" s="18"/>
      <c r="T78" s="16"/>
      <c r="U78" s="23"/>
      <c r="V78" s="18"/>
      <c r="W78" s="18"/>
      <c r="X78" s="16"/>
      <c r="Y78" s="16"/>
      <c r="Z78" s="18"/>
      <c r="AA78" s="18"/>
      <c r="AB78" s="21"/>
      <c r="AC78" s="21"/>
      <c r="AD78" s="22"/>
      <c r="AE78" s="18"/>
      <c r="AF78" s="16"/>
      <c r="AG78" s="16"/>
      <c r="AH78" s="22"/>
      <c r="AI78" s="18"/>
      <c r="AJ78" s="16"/>
      <c r="AK78" s="23"/>
      <c r="AL78" s="18"/>
      <c r="AM78" s="18"/>
      <c r="AN78" s="16"/>
      <c r="AO78" s="16"/>
      <c r="AP78" s="18"/>
      <c r="AQ78" s="18"/>
      <c r="AR78" s="21"/>
      <c r="AS78" s="21"/>
      <c r="AT78" s="22"/>
      <c r="AU78" s="18"/>
      <c r="AV78" s="16"/>
      <c r="AW78" s="23"/>
      <c r="AX78" s="18"/>
      <c r="AY78" s="18"/>
      <c r="AZ78" s="16"/>
      <c r="BA78" s="16"/>
      <c r="BB78" s="18"/>
      <c r="BC78" s="18"/>
      <c r="BD78" s="24"/>
      <c r="BE78" s="21"/>
      <c r="BF78" s="22"/>
      <c r="BG78" s="18"/>
      <c r="BH78" s="16"/>
      <c r="BI78" s="23"/>
      <c r="BJ78" s="18"/>
      <c r="BK78" s="18"/>
      <c r="BL78" s="16"/>
      <c r="BM78" s="19"/>
      <c r="BN78" s="18"/>
      <c r="BO78" s="18"/>
      <c r="BP78" s="21"/>
      <c r="BQ78" s="21"/>
      <c r="BR78" s="22"/>
      <c r="BS78" s="18"/>
      <c r="BT78" s="16"/>
      <c r="BU78" s="23"/>
      <c r="BV78" s="18"/>
      <c r="BW78" s="18"/>
      <c r="BX78" s="16"/>
      <c r="BY78" s="19"/>
      <c r="BZ78" s="20"/>
      <c r="CA78" s="20"/>
      <c r="CB78" s="25"/>
      <c r="CC78" s="21"/>
      <c r="CD78" s="22"/>
      <c r="CE78" s="18"/>
      <c r="CF78" s="16"/>
      <c r="CG78" s="23"/>
      <c r="CH78" s="18"/>
      <c r="CI78" s="18"/>
      <c r="CJ78" s="16"/>
      <c r="CK78" s="19"/>
      <c r="CL78" s="18"/>
      <c r="CM78" s="18"/>
      <c r="CN78" s="21"/>
      <c r="CO78" s="21"/>
      <c r="CP78" s="22"/>
      <c r="CQ78" s="18"/>
      <c r="CR78" s="26"/>
      <c r="CS78" s="26"/>
      <c r="CT78" s="27"/>
      <c r="CU78" s="28"/>
      <c r="CV78" s="1"/>
      <c r="CW78" s="1"/>
      <c r="CX78" s="1"/>
      <c r="CY78" s="1"/>
      <c r="DD78" s="1"/>
      <c r="DE78" s="1"/>
      <c r="DF78" s="1"/>
      <c r="DG78" s="1"/>
    </row>
    <row r="79" spans="1:111" ht="15.75" x14ac:dyDescent="0.25">
      <c r="A79" s="29">
        <v>71</v>
      </c>
      <c r="B79" s="30"/>
      <c r="C79" s="30"/>
      <c r="D79" s="30"/>
      <c r="E79" s="30"/>
      <c r="F79" s="31"/>
      <c r="G79" s="30"/>
      <c r="H79" s="16"/>
      <c r="I79" s="17"/>
      <c r="J79" s="18"/>
      <c r="K79" s="18"/>
      <c r="L79" s="16"/>
      <c r="M79" s="16"/>
      <c r="N79" s="18"/>
      <c r="O79" s="18"/>
      <c r="P79" s="21"/>
      <c r="Q79" s="21"/>
      <c r="R79" s="22"/>
      <c r="S79" s="18"/>
      <c r="T79" s="16"/>
      <c r="U79" s="23"/>
      <c r="V79" s="18"/>
      <c r="W79" s="18"/>
      <c r="X79" s="16"/>
      <c r="Y79" s="16"/>
      <c r="Z79" s="18"/>
      <c r="AA79" s="18"/>
      <c r="AB79" s="21"/>
      <c r="AC79" s="21"/>
      <c r="AD79" s="22"/>
      <c r="AE79" s="18"/>
      <c r="AF79" s="16"/>
      <c r="AG79" s="16"/>
      <c r="AH79" s="22"/>
      <c r="AI79" s="18"/>
      <c r="AJ79" s="16"/>
      <c r="AK79" s="23"/>
      <c r="AL79" s="18"/>
      <c r="AM79" s="18"/>
      <c r="AN79" s="16"/>
      <c r="AO79" s="16"/>
      <c r="AP79" s="18"/>
      <c r="AQ79" s="18"/>
      <c r="AR79" s="21"/>
      <c r="AS79" s="21"/>
      <c r="AT79" s="22"/>
      <c r="AU79" s="18"/>
      <c r="AV79" s="16"/>
      <c r="AW79" s="23"/>
      <c r="AX79" s="18"/>
      <c r="AY79" s="18"/>
      <c r="AZ79" s="16"/>
      <c r="BA79" s="16"/>
      <c r="BB79" s="18"/>
      <c r="BC79" s="18"/>
      <c r="BD79" s="24"/>
      <c r="BE79" s="21"/>
      <c r="BF79" s="22"/>
      <c r="BG79" s="18"/>
      <c r="BH79" s="16"/>
      <c r="BI79" s="23"/>
      <c r="BJ79" s="18"/>
      <c r="BK79" s="18"/>
      <c r="BL79" s="16"/>
      <c r="BM79" s="19"/>
      <c r="BN79" s="18"/>
      <c r="BO79" s="18"/>
      <c r="BP79" s="21"/>
      <c r="BQ79" s="21"/>
      <c r="BR79" s="22"/>
      <c r="BS79" s="18"/>
      <c r="BT79" s="16"/>
      <c r="BU79" s="23"/>
      <c r="BV79" s="18"/>
      <c r="BW79" s="18"/>
      <c r="BX79" s="16"/>
      <c r="BY79" s="19"/>
      <c r="BZ79" s="20"/>
      <c r="CA79" s="20"/>
      <c r="CB79" s="25"/>
      <c r="CC79" s="21"/>
      <c r="CD79" s="22"/>
      <c r="CE79" s="18"/>
      <c r="CF79" s="16"/>
      <c r="CG79" s="23"/>
      <c r="CH79" s="18"/>
      <c r="CI79" s="18"/>
      <c r="CJ79" s="16"/>
      <c r="CK79" s="19"/>
      <c r="CL79" s="18"/>
      <c r="CM79" s="18"/>
      <c r="CN79" s="21"/>
      <c r="CO79" s="21"/>
      <c r="CP79" s="22"/>
      <c r="CQ79" s="18"/>
      <c r="CR79" s="26"/>
      <c r="CS79" s="26"/>
      <c r="CT79" s="27"/>
      <c r="CU79" s="28"/>
      <c r="CV79" s="1"/>
      <c r="CW79" s="1"/>
      <c r="CX79" s="1"/>
      <c r="CY79" s="1"/>
      <c r="DD79" s="1"/>
      <c r="DE79" s="1"/>
      <c r="DF79" s="1"/>
      <c r="DG79" s="1"/>
    </row>
    <row r="80" spans="1:111" ht="15.75" x14ac:dyDescent="0.25">
      <c r="A80" s="13">
        <v>72</v>
      </c>
      <c r="B80" s="30"/>
      <c r="C80" s="30"/>
      <c r="D80" s="30"/>
      <c r="E80" s="30"/>
      <c r="F80" s="31"/>
      <c r="G80" s="30"/>
      <c r="H80" s="16"/>
      <c r="I80" s="17"/>
      <c r="J80" s="18"/>
      <c r="K80" s="18"/>
      <c r="L80" s="16"/>
      <c r="M80" s="16"/>
      <c r="N80" s="18"/>
      <c r="O80" s="18"/>
      <c r="P80" s="21"/>
      <c r="Q80" s="21"/>
      <c r="R80" s="22"/>
      <c r="S80" s="18"/>
      <c r="T80" s="16"/>
      <c r="U80" s="23"/>
      <c r="V80" s="18"/>
      <c r="W80" s="18"/>
      <c r="X80" s="16"/>
      <c r="Y80" s="16"/>
      <c r="Z80" s="18"/>
      <c r="AA80" s="18"/>
      <c r="AB80" s="21"/>
      <c r="AC80" s="21"/>
      <c r="AD80" s="22"/>
      <c r="AE80" s="18"/>
      <c r="AF80" s="16"/>
      <c r="AG80" s="16"/>
      <c r="AH80" s="22"/>
      <c r="AI80" s="18"/>
      <c r="AJ80" s="16"/>
      <c r="AK80" s="23"/>
      <c r="AL80" s="18"/>
      <c r="AM80" s="18"/>
      <c r="AN80" s="16"/>
      <c r="AO80" s="16"/>
      <c r="AP80" s="18"/>
      <c r="AQ80" s="18"/>
      <c r="AR80" s="21"/>
      <c r="AS80" s="21"/>
      <c r="AT80" s="22"/>
      <c r="AU80" s="18"/>
      <c r="AV80" s="16"/>
      <c r="AW80" s="23"/>
      <c r="AX80" s="18"/>
      <c r="AY80" s="18"/>
      <c r="AZ80" s="16"/>
      <c r="BA80" s="16"/>
      <c r="BB80" s="18"/>
      <c r="BC80" s="18"/>
      <c r="BD80" s="24"/>
      <c r="BE80" s="21"/>
      <c r="BF80" s="22"/>
      <c r="BG80" s="18"/>
      <c r="BH80" s="16"/>
      <c r="BI80" s="23"/>
      <c r="BJ80" s="18"/>
      <c r="BK80" s="18"/>
      <c r="BL80" s="16"/>
      <c r="BM80" s="19"/>
      <c r="BN80" s="18"/>
      <c r="BO80" s="18"/>
      <c r="BP80" s="21"/>
      <c r="BQ80" s="21"/>
      <c r="BR80" s="22"/>
      <c r="BS80" s="18"/>
      <c r="BT80" s="16"/>
      <c r="BU80" s="23"/>
      <c r="BV80" s="18"/>
      <c r="BW80" s="18"/>
      <c r="BX80" s="16"/>
      <c r="BY80" s="19"/>
      <c r="BZ80" s="20"/>
      <c r="CA80" s="20"/>
      <c r="CB80" s="25"/>
      <c r="CC80" s="21"/>
      <c r="CD80" s="22"/>
      <c r="CE80" s="18"/>
      <c r="CF80" s="16"/>
      <c r="CG80" s="23"/>
      <c r="CH80" s="18"/>
      <c r="CI80" s="18"/>
      <c r="CJ80" s="16"/>
      <c r="CK80" s="19"/>
      <c r="CL80" s="18"/>
      <c r="CM80" s="18"/>
      <c r="CN80" s="21"/>
      <c r="CO80" s="21"/>
      <c r="CP80" s="22"/>
      <c r="CQ80" s="18"/>
      <c r="CR80" s="26"/>
      <c r="CS80" s="26"/>
      <c r="CT80" s="27"/>
      <c r="CU80" s="28"/>
      <c r="CV80" s="1"/>
      <c r="CW80" s="1"/>
      <c r="CX80" s="1"/>
      <c r="CY80" s="1"/>
      <c r="DD80" s="1"/>
      <c r="DE80" s="1"/>
      <c r="DF80" s="1"/>
      <c r="DG80" s="1"/>
    </row>
    <row r="81" spans="1:111" ht="15.75" x14ac:dyDescent="0.25">
      <c r="A81" s="29">
        <v>73</v>
      </c>
      <c r="B81" s="30"/>
      <c r="C81" s="30"/>
      <c r="D81" s="30"/>
      <c r="E81" s="30"/>
      <c r="F81" s="31"/>
      <c r="G81" s="30"/>
      <c r="H81" s="16"/>
      <c r="I81" s="17"/>
      <c r="J81" s="18"/>
      <c r="K81" s="18"/>
      <c r="L81" s="16"/>
      <c r="M81" s="16"/>
      <c r="N81" s="18"/>
      <c r="O81" s="18"/>
      <c r="P81" s="21"/>
      <c r="Q81" s="21"/>
      <c r="R81" s="22"/>
      <c r="S81" s="18"/>
      <c r="T81" s="16"/>
      <c r="U81" s="23"/>
      <c r="V81" s="18"/>
      <c r="W81" s="18"/>
      <c r="X81" s="16"/>
      <c r="Y81" s="16"/>
      <c r="Z81" s="18"/>
      <c r="AA81" s="18"/>
      <c r="AB81" s="21"/>
      <c r="AC81" s="21"/>
      <c r="AD81" s="22"/>
      <c r="AE81" s="18"/>
      <c r="AF81" s="16"/>
      <c r="AG81" s="16"/>
      <c r="AH81" s="22"/>
      <c r="AI81" s="18"/>
      <c r="AJ81" s="16"/>
      <c r="AK81" s="23"/>
      <c r="AL81" s="18"/>
      <c r="AM81" s="18"/>
      <c r="AN81" s="16"/>
      <c r="AO81" s="16"/>
      <c r="AP81" s="18"/>
      <c r="AQ81" s="18"/>
      <c r="AR81" s="21"/>
      <c r="AS81" s="21"/>
      <c r="AT81" s="22"/>
      <c r="AU81" s="18"/>
      <c r="AV81" s="16"/>
      <c r="AW81" s="23"/>
      <c r="AX81" s="18"/>
      <c r="AY81" s="18"/>
      <c r="AZ81" s="16"/>
      <c r="BA81" s="16"/>
      <c r="BB81" s="18"/>
      <c r="BC81" s="18"/>
      <c r="BD81" s="24"/>
      <c r="BE81" s="21"/>
      <c r="BF81" s="22"/>
      <c r="BG81" s="18"/>
      <c r="BH81" s="16"/>
      <c r="BI81" s="23"/>
      <c r="BJ81" s="18"/>
      <c r="BK81" s="18"/>
      <c r="BL81" s="16"/>
      <c r="BM81" s="19"/>
      <c r="BN81" s="18"/>
      <c r="BO81" s="18"/>
      <c r="BP81" s="21"/>
      <c r="BQ81" s="21"/>
      <c r="BR81" s="22"/>
      <c r="BS81" s="18"/>
      <c r="BT81" s="16"/>
      <c r="BU81" s="23"/>
      <c r="BV81" s="18"/>
      <c r="BW81" s="18"/>
      <c r="BX81" s="16"/>
      <c r="BY81" s="19"/>
      <c r="BZ81" s="20"/>
      <c r="CA81" s="20"/>
      <c r="CB81" s="25"/>
      <c r="CC81" s="21"/>
      <c r="CD81" s="22"/>
      <c r="CE81" s="18"/>
      <c r="CF81" s="16"/>
      <c r="CG81" s="23"/>
      <c r="CH81" s="18"/>
      <c r="CI81" s="18"/>
      <c r="CJ81" s="16"/>
      <c r="CK81" s="19"/>
      <c r="CL81" s="18"/>
      <c r="CM81" s="18"/>
      <c r="CN81" s="21"/>
      <c r="CO81" s="21"/>
      <c r="CP81" s="22"/>
      <c r="CQ81" s="18"/>
      <c r="CR81" s="26"/>
      <c r="CS81" s="26"/>
      <c r="CT81" s="27"/>
      <c r="CU81" s="28"/>
      <c r="CV81" s="1"/>
      <c r="CW81" s="1"/>
      <c r="CX81" s="1"/>
      <c r="CY81" s="1"/>
      <c r="DD81" s="1"/>
      <c r="DE81" s="1"/>
      <c r="DF81" s="1"/>
      <c r="DG81" s="1"/>
    </row>
    <row r="82" spans="1:111" ht="15.75" x14ac:dyDescent="0.25">
      <c r="A82" s="13">
        <v>74</v>
      </c>
      <c r="B82" s="30"/>
      <c r="C82" s="30"/>
      <c r="D82" s="30"/>
      <c r="E82" s="30"/>
      <c r="F82" s="31"/>
      <c r="G82" s="30"/>
      <c r="H82" s="16"/>
      <c r="I82" s="17"/>
      <c r="J82" s="18"/>
      <c r="K82" s="18"/>
      <c r="L82" s="16"/>
      <c r="M82" s="16"/>
      <c r="N82" s="18"/>
      <c r="O82" s="18"/>
      <c r="P82" s="21"/>
      <c r="Q82" s="21"/>
      <c r="R82" s="22"/>
      <c r="S82" s="18"/>
      <c r="T82" s="16"/>
      <c r="U82" s="23"/>
      <c r="V82" s="18"/>
      <c r="W82" s="18"/>
      <c r="X82" s="16"/>
      <c r="Y82" s="16"/>
      <c r="Z82" s="18"/>
      <c r="AA82" s="18"/>
      <c r="AB82" s="21"/>
      <c r="AC82" s="21"/>
      <c r="AD82" s="22"/>
      <c r="AE82" s="18"/>
      <c r="AF82" s="16"/>
      <c r="AG82" s="16"/>
      <c r="AH82" s="22"/>
      <c r="AI82" s="18"/>
      <c r="AJ82" s="16"/>
      <c r="AK82" s="23"/>
      <c r="AL82" s="18"/>
      <c r="AM82" s="18"/>
      <c r="AN82" s="16"/>
      <c r="AO82" s="16"/>
      <c r="AP82" s="18"/>
      <c r="AQ82" s="18"/>
      <c r="AR82" s="21"/>
      <c r="AS82" s="21"/>
      <c r="AT82" s="22"/>
      <c r="AU82" s="18"/>
      <c r="AV82" s="16"/>
      <c r="AW82" s="23"/>
      <c r="AX82" s="18"/>
      <c r="AY82" s="18"/>
      <c r="AZ82" s="16"/>
      <c r="BA82" s="16"/>
      <c r="BB82" s="18"/>
      <c r="BC82" s="18"/>
      <c r="BD82" s="24"/>
      <c r="BE82" s="21"/>
      <c r="BF82" s="22"/>
      <c r="BG82" s="18"/>
      <c r="BH82" s="16"/>
      <c r="BI82" s="23"/>
      <c r="BJ82" s="18"/>
      <c r="BK82" s="18"/>
      <c r="BL82" s="16"/>
      <c r="BM82" s="19"/>
      <c r="BN82" s="18"/>
      <c r="BO82" s="18"/>
      <c r="BP82" s="21"/>
      <c r="BQ82" s="21"/>
      <c r="BR82" s="22"/>
      <c r="BS82" s="18"/>
      <c r="BT82" s="16"/>
      <c r="BU82" s="23"/>
      <c r="BV82" s="18"/>
      <c r="BW82" s="18"/>
      <c r="BX82" s="16"/>
      <c r="BY82" s="19"/>
      <c r="BZ82" s="20"/>
      <c r="CA82" s="20"/>
      <c r="CB82" s="25"/>
      <c r="CC82" s="21"/>
      <c r="CD82" s="22"/>
      <c r="CE82" s="18"/>
      <c r="CF82" s="16"/>
      <c r="CG82" s="23"/>
      <c r="CH82" s="18"/>
      <c r="CI82" s="18"/>
      <c r="CJ82" s="16"/>
      <c r="CK82" s="19"/>
      <c r="CL82" s="18"/>
      <c r="CM82" s="18"/>
      <c r="CN82" s="21"/>
      <c r="CO82" s="21"/>
      <c r="CP82" s="22"/>
      <c r="CQ82" s="18"/>
      <c r="CR82" s="26"/>
      <c r="CS82" s="26"/>
      <c r="CT82" s="27"/>
      <c r="CU82" s="28"/>
      <c r="CV82" s="1"/>
      <c r="CW82" s="1"/>
      <c r="CX82" s="1"/>
      <c r="CY82" s="1"/>
      <c r="DD82" s="1"/>
      <c r="DE82" s="1"/>
      <c r="DF82" s="1"/>
      <c r="DG82" s="1"/>
    </row>
    <row r="83" spans="1:111" ht="15.75" x14ac:dyDescent="0.25">
      <c r="A83" s="13">
        <v>75</v>
      </c>
      <c r="B83" s="30"/>
      <c r="C83" s="30"/>
      <c r="D83" s="30"/>
      <c r="E83" s="30"/>
      <c r="F83" s="31"/>
      <c r="G83" s="30"/>
      <c r="H83" s="16"/>
      <c r="I83" s="17"/>
      <c r="J83" s="18"/>
      <c r="K83" s="18"/>
      <c r="L83" s="16"/>
      <c r="M83" s="16"/>
      <c r="N83" s="18"/>
      <c r="O83" s="18"/>
      <c r="P83" s="21"/>
      <c r="Q83" s="21"/>
      <c r="R83" s="22"/>
      <c r="S83" s="18"/>
      <c r="T83" s="16"/>
      <c r="U83" s="23"/>
      <c r="V83" s="18"/>
      <c r="W83" s="18"/>
      <c r="X83" s="16"/>
      <c r="Y83" s="16"/>
      <c r="Z83" s="18"/>
      <c r="AA83" s="18"/>
      <c r="AB83" s="21"/>
      <c r="AC83" s="21"/>
      <c r="AD83" s="22"/>
      <c r="AE83" s="18"/>
      <c r="AF83" s="16"/>
      <c r="AG83" s="16"/>
      <c r="AH83" s="22"/>
      <c r="AI83" s="18"/>
      <c r="AJ83" s="16"/>
      <c r="AK83" s="23"/>
      <c r="AL83" s="18"/>
      <c r="AM83" s="18"/>
      <c r="AN83" s="16"/>
      <c r="AO83" s="16"/>
      <c r="AP83" s="18"/>
      <c r="AQ83" s="18"/>
      <c r="AR83" s="21"/>
      <c r="AS83" s="21"/>
      <c r="AT83" s="22"/>
      <c r="AU83" s="18"/>
      <c r="AV83" s="16"/>
      <c r="AW83" s="23"/>
      <c r="AX83" s="18"/>
      <c r="AY83" s="18"/>
      <c r="AZ83" s="16"/>
      <c r="BA83" s="16"/>
      <c r="BB83" s="18"/>
      <c r="BC83" s="18"/>
      <c r="BD83" s="24"/>
      <c r="BE83" s="21"/>
      <c r="BF83" s="22"/>
      <c r="BG83" s="18"/>
      <c r="BH83" s="16"/>
      <c r="BI83" s="23"/>
      <c r="BJ83" s="18"/>
      <c r="BK83" s="18"/>
      <c r="BL83" s="16"/>
      <c r="BM83" s="19"/>
      <c r="BN83" s="18"/>
      <c r="BO83" s="18"/>
      <c r="BP83" s="21"/>
      <c r="BQ83" s="21"/>
      <c r="BR83" s="22"/>
      <c r="BS83" s="18"/>
      <c r="BT83" s="16"/>
      <c r="BU83" s="23"/>
      <c r="BV83" s="18"/>
      <c r="BW83" s="18"/>
      <c r="BX83" s="16"/>
      <c r="BY83" s="19"/>
      <c r="BZ83" s="20"/>
      <c r="CA83" s="20"/>
      <c r="CB83" s="25"/>
      <c r="CC83" s="21"/>
      <c r="CD83" s="22"/>
      <c r="CE83" s="18"/>
      <c r="CF83" s="16"/>
      <c r="CG83" s="23"/>
      <c r="CH83" s="18"/>
      <c r="CI83" s="18"/>
      <c r="CJ83" s="16"/>
      <c r="CK83" s="19"/>
      <c r="CL83" s="18"/>
      <c r="CM83" s="18"/>
      <c r="CN83" s="21"/>
      <c r="CO83" s="21"/>
      <c r="CP83" s="22"/>
      <c r="CQ83" s="18"/>
      <c r="CR83" s="26"/>
      <c r="CS83" s="26"/>
      <c r="CT83" s="27"/>
      <c r="CU83" s="28"/>
      <c r="CV83" s="1"/>
      <c r="CW83" s="1"/>
      <c r="CX83" s="1"/>
      <c r="CY83" s="1"/>
      <c r="DD83" s="1"/>
      <c r="DE83" s="1"/>
      <c r="DF83" s="1"/>
      <c r="DG83" s="1"/>
    </row>
    <row r="84" spans="1:111" ht="15.75" x14ac:dyDescent="0.25">
      <c r="A84" s="29">
        <v>76</v>
      </c>
      <c r="B84" s="30"/>
      <c r="C84" s="30"/>
      <c r="D84" s="30"/>
      <c r="E84" s="30"/>
      <c r="F84" s="31"/>
      <c r="G84" s="30"/>
      <c r="H84" s="16"/>
      <c r="I84" s="17"/>
      <c r="J84" s="18"/>
      <c r="K84" s="18"/>
      <c r="L84" s="16"/>
      <c r="M84" s="16"/>
      <c r="N84" s="18"/>
      <c r="O84" s="18"/>
      <c r="P84" s="21"/>
      <c r="Q84" s="21"/>
      <c r="R84" s="22"/>
      <c r="S84" s="18"/>
      <c r="T84" s="16"/>
      <c r="U84" s="23"/>
      <c r="V84" s="18"/>
      <c r="W84" s="18"/>
      <c r="X84" s="16"/>
      <c r="Y84" s="16"/>
      <c r="Z84" s="18"/>
      <c r="AA84" s="18"/>
      <c r="AB84" s="21"/>
      <c r="AC84" s="21"/>
      <c r="AD84" s="22"/>
      <c r="AE84" s="18"/>
      <c r="AF84" s="16"/>
      <c r="AG84" s="16"/>
      <c r="AH84" s="22"/>
      <c r="AI84" s="18"/>
      <c r="AJ84" s="16"/>
      <c r="AK84" s="23"/>
      <c r="AL84" s="18"/>
      <c r="AM84" s="18"/>
      <c r="AN84" s="16"/>
      <c r="AO84" s="16"/>
      <c r="AP84" s="18"/>
      <c r="AQ84" s="18"/>
      <c r="AR84" s="21"/>
      <c r="AS84" s="21"/>
      <c r="AT84" s="22"/>
      <c r="AU84" s="18"/>
      <c r="AV84" s="16"/>
      <c r="AW84" s="23"/>
      <c r="AX84" s="18"/>
      <c r="AY84" s="18"/>
      <c r="AZ84" s="16"/>
      <c r="BA84" s="16"/>
      <c r="BB84" s="18"/>
      <c r="BC84" s="18"/>
      <c r="BD84" s="24"/>
      <c r="BE84" s="21"/>
      <c r="BF84" s="22"/>
      <c r="BG84" s="18"/>
      <c r="BH84" s="16"/>
      <c r="BI84" s="23"/>
      <c r="BJ84" s="18"/>
      <c r="BK84" s="18"/>
      <c r="BL84" s="16"/>
      <c r="BM84" s="19"/>
      <c r="BN84" s="18"/>
      <c r="BO84" s="18"/>
      <c r="BP84" s="21"/>
      <c r="BQ84" s="21"/>
      <c r="BR84" s="22"/>
      <c r="BS84" s="18"/>
      <c r="BT84" s="16"/>
      <c r="BU84" s="23"/>
      <c r="BV84" s="18"/>
      <c r="BW84" s="18"/>
      <c r="BX84" s="16"/>
      <c r="BY84" s="19"/>
      <c r="BZ84" s="20"/>
      <c r="CA84" s="20"/>
      <c r="CB84" s="25"/>
      <c r="CC84" s="21"/>
      <c r="CD84" s="22"/>
      <c r="CE84" s="18"/>
      <c r="CF84" s="16"/>
      <c r="CG84" s="23"/>
      <c r="CH84" s="18"/>
      <c r="CI84" s="18"/>
      <c r="CJ84" s="16"/>
      <c r="CK84" s="19"/>
      <c r="CL84" s="18"/>
      <c r="CM84" s="18"/>
      <c r="CN84" s="21"/>
      <c r="CO84" s="21"/>
      <c r="CP84" s="22"/>
      <c r="CQ84" s="18"/>
      <c r="CR84" s="26"/>
      <c r="CS84" s="26"/>
      <c r="CT84" s="27"/>
      <c r="CU84" s="28"/>
      <c r="CV84" s="1"/>
      <c r="CW84" s="1"/>
      <c r="CX84" s="1"/>
      <c r="CY84" s="1"/>
      <c r="DD84" s="1"/>
      <c r="DE84" s="1"/>
      <c r="DF84" s="1"/>
      <c r="DG84" s="1"/>
    </row>
    <row r="85" spans="1:111" ht="15.75" x14ac:dyDescent="0.25">
      <c r="A85" s="13">
        <v>77</v>
      </c>
      <c r="B85" s="30"/>
      <c r="C85" s="30"/>
      <c r="D85" s="30"/>
      <c r="E85" s="30"/>
      <c r="F85" s="31"/>
      <c r="G85" s="30"/>
      <c r="H85" s="16"/>
      <c r="I85" s="17"/>
      <c r="J85" s="18"/>
      <c r="K85" s="18"/>
      <c r="L85" s="16"/>
      <c r="M85" s="16"/>
      <c r="N85" s="18"/>
      <c r="O85" s="18"/>
      <c r="P85" s="21"/>
      <c r="Q85" s="21"/>
      <c r="R85" s="22"/>
      <c r="S85" s="18"/>
      <c r="T85" s="16"/>
      <c r="U85" s="23"/>
      <c r="V85" s="18"/>
      <c r="W85" s="18"/>
      <c r="X85" s="16"/>
      <c r="Y85" s="16"/>
      <c r="Z85" s="18"/>
      <c r="AA85" s="18"/>
      <c r="AB85" s="21"/>
      <c r="AC85" s="21"/>
      <c r="AD85" s="22"/>
      <c r="AE85" s="18"/>
      <c r="AF85" s="16"/>
      <c r="AG85" s="16"/>
      <c r="AH85" s="22"/>
      <c r="AI85" s="18"/>
      <c r="AJ85" s="16"/>
      <c r="AK85" s="23"/>
      <c r="AL85" s="18"/>
      <c r="AM85" s="18"/>
      <c r="AN85" s="16"/>
      <c r="AO85" s="16"/>
      <c r="AP85" s="18"/>
      <c r="AQ85" s="18"/>
      <c r="AR85" s="21"/>
      <c r="AS85" s="21"/>
      <c r="AT85" s="22"/>
      <c r="AU85" s="18"/>
      <c r="AV85" s="16"/>
      <c r="AW85" s="23"/>
      <c r="AX85" s="18"/>
      <c r="AY85" s="18"/>
      <c r="AZ85" s="16"/>
      <c r="BA85" s="16"/>
      <c r="BB85" s="18"/>
      <c r="BC85" s="18"/>
      <c r="BD85" s="24"/>
      <c r="BE85" s="21"/>
      <c r="BF85" s="22"/>
      <c r="BG85" s="18"/>
      <c r="BH85" s="16"/>
      <c r="BI85" s="23"/>
      <c r="BJ85" s="18"/>
      <c r="BK85" s="18"/>
      <c r="BL85" s="16"/>
      <c r="BM85" s="19"/>
      <c r="BN85" s="18"/>
      <c r="BO85" s="18"/>
      <c r="BP85" s="21"/>
      <c r="BQ85" s="21"/>
      <c r="BR85" s="22"/>
      <c r="BS85" s="18"/>
      <c r="BT85" s="16"/>
      <c r="BU85" s="23"/>
      <c r="BV85" s="18"/>
      <c r="BW85" s="18"/>
      <c r="BX85" s="16"/>
      <c r="BY85" s="19"/>
      <c r="BZ85" s="20"/>
      <c r="CA85" s="20"/>
      <c r="CB85" s="25"/>
      <c r="CC85" s="21"/>
      <c r="CD85" s="22"/>
      <c r="CE85" s="18"/>
      <c r="CF85" s="16"/>
      <c r="CG85" s="23"/>
      <c r="CH85" s="18"/>
      <c r="CI85" s="18"/>
      <c r="CJ85" s="16"/>
      <c r="CK85" s="19"/>
      <c r="CL85" s="18"/>
      <c r="CM85" s="18"/>
      <c r="CN85" s="21"/>
      <c r="CO85" s="21"/>
      <c r="CP85" s="22"/>
      <c r="CQ85" s="18"/>
      <c r="CR85" s="26"/>
      <c r="CS85" s="26"/>
      <c r="CT85" s="27"/>
      <c r="CU85" s="28"/>
      <c r="CV85" s="1"/>
      <c r="CW85" s="1"/>
      <c r="CX85" s="1"/>
      <c r="CY85" s="1"/>
      <c r="DD85" s="1"/>
      <c r="DE85" s="1"/>
      <c r="DF85" s="1"/>
      <c r="DG85" s="1"/>
    </row>
    <row r="86" spans="1:111" ht="15.75" x14ac:dyDescent="0.25">
      <c r="A86" s="29">
        <v>78</v>
      </c>
      <c r="B86" s="30"/>
      <c r="C86" s="30"/>
      <c r="D86" s="30"/>
      <c r="E86" s="30"/>
      <c r="F86" s="31"/>
      <c r="G86" s="30"/>
      <c r="H86" s="16"/>
      <c r="I86" s="17"/>
      <c r="J86" s="18"/>
      <c r="K86" s="18"/>
      <c r="L86" s="16"/>
      <c r="M86" s="16"/>
      <c r="N86" s="18"/>
      <c r="O86" s="18"/>
      <c r="P86" s="21"/>
      <c r="Q86" s="21"/>
      <c r="R86" s="22"/>
      <c r="S86" s="18"/>
      <c r="T86" s="16"/>
      <c r="U86" s="23"/>
      <c r="V86" s="18"/>
      <c r="W86" s="18"/>
      <c r="X86" s="16"/>
      <c r="Y86" s="16"/>
      <c r="Z86" s="18"/>
      <c r="AA86" s="18"/>
      <c r="AB86" s="21"/>
      <c r="AC86" s="21"/>
      <c r="AD86" s="22"/>
      <c r="AE86" s="18"/>
      <c r="AF86" s="16"/>
      <c r="AG86" s="16"/>
      <c r="AH86" s="22"/>
      <c r="AI86" s="18"/>
      <c r="AJ86" s="16"/>
      <c r="AK86" s="23"/>
      <c r="AL86" s="18"/>
      <c r="AM86" s="18"/>
      <c r="AN86" s="16"/>
      <c r="AO86" s="16"/>
      <c r="AP86" s="18"/>
      <c r="AQ86" s="18"/>
      <c r="AR86" s="21"/>
      <c r="AS86" s="21"/>
      <c r="AT86" s="22"/>
      <c r="AU86" s="18"/>
      <c r="AV86" s="16"/>
      <c r="AW86" s="23"/>
      <c r="AX86" s="18"/>
      <c r="AY86" s="18"/>
      <c r="AZ86" s="16"/>
      <c r="BA86" s="16"/>
      <c r="BB86" s="18"/>
      <c r="BC86" s="18"/>
      <c r="BD86" s="24"/>
      <c r="BE86" s="21"/>
      <c r="BF86" s="22"/>
      <c r="BG86" s="18"/>
      <c r="BH86" s="16"/>
      <c r="BI86" s="23"/>
      <c r="BJ86" s="18"/>
      <c r="BK86" s="18"/>
      <c r="BL86" s="16"/>
      <c r="BM86" s="19"/>
      <c r="BN86" s="18"/>
      <c r="BO86" s="18"/>
      <c r="BP86" s="21"/>
      <c r="BQ86" s="21"/>
      <c r="BR86" s="22"/>
      <c r="BS86" s="18"/>
      <c r="BT86" s="16"/>
      <c r="BU86" s="23"/>
      <c r="BV86" s="18"/>
      <c r="BW86" s="18"/>
      <c r="BX86" s="16"/>
      <c r="BY86" s="19"/>
      <c r="BZ86" s="20"/>
      <c r="CA86" s="20"/>
      <c r="CB86" s="25"/>
      <c r="CC86" s="21"/>
      <c r="CD86" s="22"/>
      <c r="CE86" s="18"/>
      <c r="CF86" s="16"/>
      <c r="CG86" s="23"/>
      <c r="CH86" s="18"/>
      <c r="CI86" s="18"/>
      <c r="CJ86" s="16"/>
      <c r="CK86" s="19"/>
      <c r="CL86" s="18"/>
      <c r="CM86" s="18"/>
      <c r="CN86" s="21"/>
      <c r="CO86" s="21"/>
      <c r="CP86" s="22"/>
      <c r="CQ86" s="18"/>
      <c r="CR86" s="26"/>
      <c r="CS86" s="26"/>
      <c r="CT86" s="27"/>
      <c r="CU86" s="28"/>
      <c r="CV86" s="1"/>
      <c r="CW86" s="1"/>
      <c r="CX86" s="1"/>
      <c r="CY86" s="1"/>
      <c r="DD86" s="1"/>
      <c r="DE86" s="1"/>
      <c r="DF86" s="1"/>
      <c r="DG86" s="1"/>
    </row>
    <row r="87" spans="1:111" ht="15.75" x14ac:dyDescent="0.25">
      <c r="A87" s="13">
        <v>79</v>
      </c>
      <c r="B87" s="30"/>
      <c r="C87" s="30"/>
      <c r="D87" s="30"/>
      <c r="E87" s="30"/>
      <c r="F87" s="31"/>
      <c r="G87" s="30"/>
      <c r="H87" s="16"/>
      <c r="I87" s="17"/>
      <c r="J87" s="18"/>
      <c r="K87" s="18"/>
      <c r="L87" s="16"/>
      <c r="M87" s="16"/>
      <c r="N87" s="18"/>
      <c r="O87" s="18"/>
      <c r="P87" s="21"/>
      <c r="Q87" s="21"/>
      <c r="R87" s="22"/>
      <c r="S87" s="18"/>
      <c r="T87" s="16"/>
      <c r="U87" s="23"/>
      <c r="V87" s="18"/>
      <c r="W87" s="18"/>
      <c r="X87" s="16"/>
      <c r="Y87" s="16"/>
      <c r="Z87" s="18"/>
      <c r="AA87" s="18"/>
      <c r="AB87" s="21"/>
      <c r="AC87" s="21"/>
      <c r="AD87" s="22"/>
      <c r="AE87" s="18"/>
      <c r="AF87" s="16"/>
      <c r="AG87" s="16"/>
      <c r="AH87" s="22"/>
      <c r="AI87" s="18"/>
      <c r="AJ87" s="16"/>
      <c r="AK87" s="23"/>
      <c r="AL87" s="18"/>
      <c r="AM87" s="18"/>
      <c r="AN87" s="16"/>
      <c r="AO87" s="16"/>
      <c r="AP87" s="18"/>
      <c r="AQ87" s="18"/>
      <c r="AR87" s="21"/>
      <c r="AS87" s="21"/>
      <c r="AT87" s="22"/>
      <c r="AU87" s="18"/>
      <c r="AV87" s="16"/>
      <c r="AW87" s="23"/>
      <c r="AX87" s="18"/>
      <c r="AY87" s="18"/>
      <c r="AZ87" s="16"/>
      <c r="BA87" s="16"/>
      <c r="BB87" s="18"/>
      <c r="BC87" s="18"/>
      <c r="BD87" s="24"/>
      <c r="BE87" s="21"/>
      <c r="BF87" s="22"/>
      <c r="BG87" s="18"/>
      <c r="BH87" s="16"/>
      <c r="BI87" s="23"/>
      <c r="BJ87" s="18"/>
      <c r="BK87" s="18"/>
      <c r="BL87" s="16"/>
      <c r="BM87" s="19"/>
      <c r="BN87" s="18"/>
      <c r="BO87" s="18"/>
      <c r="BP87" s="21"/>
      <c r="BQ87" s="21"/>
      <c r="BR87" s="22"/>
      <c r="BS87" s="18"/>
      <c r="BT87" s="16"/>
      <c r="BU87" s="23"/>
      <c r="BV87" s="18"/>
      <c r="BW87" s="18"/>
      <c r="BX87" s="16"/>
      <c r="BY87" s="19"/>
      <c r="BZ87" s="20"/>
      <c r="CA87" s="20"/>
      <c r="CB87" s="25"/>
      <c r="CC87" s="21"/>
      <c r="CD87" s="22"/>
      <c r="CE87" s="18"/>
      <c r="CF87" s="16"/>
      <c r="CG87" s="23"/>
      <c r="CH87" s="18"/>
      <c r="CI87" s="18"/>
      <c r="CJ87" s="16"/>
      <c r="CK87" s="19"/>
      <c r="CL87" s="18"/>
      <c r="CM87" s="18"/>
      <c r="CN87" s="21"/>
      <c r="CO87" s="21"/>
      <c r="CP87" s="22"/>
      <c r="CQ87" s="18"/>
      <c r="CR87" s="26"/>
      <c r="CS87" s="26"/>
      <c r="CT87" s="27"/>
      <c r="CU87" s="28"/>
      <c r="CV87" s="1"/>
      <c r="CW87" s="1"/>
      <c r="CX87" s="1"/>
      <c r="CY87" s="1"/>
      <c r="DD87" s="1"/>
      <c r="DE87" s="1"/>
      <c r="DF87" s="1"/>
      <c r="DG87" s="1"/>
    </row>
    <row r="88" spans="1:111" ht="15.75" x14ac:dyDescent="0.25">
      <c r="A88" s="13">
        <v>80</v>
      </c>
      <c r="B88" s="30"/>
      <c r="C88" s="30"/>
      <c r="D88" s="30"/>
      <c r="E88" s="30"/>
      <c r="F88" s="31"/>
      <c r="G88" s="30"/>
      <c r="H88" s="16"/>
      <c r="I88" s="17"/>
      <c r="J88" s="18"/>
      <c r="K88" s="18"/>
      <c r="L88" s="16"/>
      <c r="M88" s="16"/>
      <c r="N88" s="18"/>
      <c r="O88" s="18"/>
      <c r="P88" s="21"/>
      <c r="Q88" s="21"/>
      <c r="R88" s="22"/>
      <c r="S88" s="18"/>
      <c r="T88" s="16"/>
      <c r="U88" s="23"/>
      <c r="V88" s="18"/>
      <c r="W88" s="18"/>
      <c r="X88" s="16"/>
      <c r="Y88" s="16"/>
      <c r="Z88" s="18"/>
      <c r="AA88" s="18"/>
      <c r="AB88" s="21"/>
      <c r="AC88" s="21"/>
      <c r="AD88" s="22"/>
      <c r="AE88" s="18"/>
      <c r="AF88" s="16"/>
      <c r="AG88" s="16"/>
      <c r="AH88" s="22"/>
      <c r="AI88" s="18"/>
      <c r="AJ88" s="16"/>
      <c r="AK88" s="23"/>
      <c r="AL88" s="18"/>
      <c r="AM88" s="18"/>
      <c r="AN88" s="16"/>
      <c r="AO88" s="16"/>
      <c r="AP88" s="18"/>
      <c r="AQ88" s="18"/>
      <c r="AR88" s="21"/>
      <c r="AS88" s="21"/>
      <c r="AT88" s="22"/>
      <c r="AU88" s="18"/>
      <c r="AV88" s="16"/>
      <c r="AW88" s="23"/>
      <c r="AX88" s="18"/>
      <c r="AY88" s="18"/>
      <c r="AZ88" s="16"/>
      <c r="BA88" s="16"/>
      <c r="BB88" s="18"/>
      <c r="BC88" s="18"/>
      <c r="BD88" s="24"/>
      <c r="BE88" s="21"/>
      <c r="BF88" s="22"/>
      <c r="BG88" s="18"/>
      <c r="BH88" s="16"/>
      <c r="BI88" s="23"/>
      <c r="BJ88" s="18"/>
      <c r="BK88" s="18"/>
      <c r="BL88" s="16"/>
      <c r="BM88" s="19"/>
      <c r="BN88" s="18"/>
      <c r="BO88" s="18"/>
      <c r="BP88" s="21"/>
      <c r="BQ88" s="21"/>
      <c r="BR88" s="22"/>
      <c r="BS88" s="18"/>
      <c r="BT88" s="16"/>
      <c r="BU88" s="23"/>
      <c r="BV88" s="18"/>
      <c r="BW88" s="18"/>
      <c r="BX88" s="16"/>
      <c r="BY88" s="19"/>
      <c r="BZ88" s="20"/>
      <c r="CA88" s="20"/>
      <c r="CB88" s="25"/>
      <c r="CC88" s="21"/>
      <c r="CD88" s="22"/>
      <c r="CE88" s="18"/>
      <c r="CF88" s="16"/>
      <c r="CG88" s="23"/>
      <c r="CH88" s="18"/>
      <c r="CI88" s="18"/>
      <c r="CJ88" s="16"/>
      <c r="CK88" s="19"/>
      <c r="CL88" s="18"/>
      <c r="CM88" s="18"/>
      <c r="CN88" s="21"/>
      <c r="CO88" s="21"/>
      <c r="CP88" s="22"/>
      <c r="CQ88" s="18"/>
      <c r="CR88" s="26"/>
      <c r="CS88" s="26"/>
      <c r="CT88" s="27"/>
      <c r="CU88" s="28"/>
      <c r="CV88" s="1"/>
      <c r="CW88" s="1"/>
      <c r="CX88" s="1"/>
      <c r="CY88" s="1"/>
      <c r="DD88" s="1"/>
      <c r="DE88" s="1"/>
      <c r="DF88" s="1"/>
      <c r="DG88" s="1"/>
    </row>
    <row r="89" spans="1:111" ht="15.75" x14ac:dyDescent="0.25">
      <c r="A89" s="29">
        <v>81</v>
      </c>
      <c r="B89" s="30"/>
      <c r="C89" s="30"/>
      <c r="D89" s="30"/>
      <c r="E89" s="30"/>
      <c r="F89" s="31"/>
      <c r="G89" s="30"/>
      <c r="H89" s="16"/>
      <c r="I89" s="17"/>
      <c r="J89" s="18"/>
      <c r="K89" s="18"/>
      <c r="L89" s="16"/>
      <c r="M89" s="16"/>
      <c r="N89" s="18"/>
      <c r="O89" s="18"/>
      <c r="P89" s="21"/>
      <c r="Q89" s="21"/>
      <c r="R89" s="22"/>
      <c r="S89" s="18"/>
      <c r="T89" s="16"/>
      <c r="U89" s="23"/>
      <c r="V89" s="18"/>
      <c r="W89" s="18"/>
      <c r="X89" s="16"/>
      <c r="Y89" s="16"/>
      <c r="Z89" s="18"/>
      <c r="AA89" s="18"/>
      <c r="AB89" s="21"/>
      <c r="AC89" s="21"/>
      <c r="AD89" s="22"/>
      <c r="AE89" s="18"/>
      <c r="AF89" s="16"/>
      <c r="AG89" s="16"/>
      <c r="AH89" s="22"/>
      <c r="AI89" s="18"/>
      <c r="AJ89" s="16"/>
      <c r="AK89" s="23"/>
      <c r="AL89" s="18"/>
      <c r="AM89" s="18"/>
      <c r="AN89" s="16"/>
      <c r="AO89" s="16"/>
      <c r="AP89" s="18"/>
      <c r="AQ89" s="18"/>
      <c r="AR89" s="21"/>
      <c r="AS89" s="21"/>
      <c r="AT89" s="22"/>
      <c r="AU89" s="18"/>
      <c r="AV89" s="16"/>
      <c r="AW89" s="23"/>
      <c r="AX89" s="18"/>
      <c r="AY89" s="18"/>
      <c r="AZ89" s="16"/>
      <c r="BA89" s="16"/>
      <c r="BB89" s="18"/>
      <c r="BC89" s="18"/>
      <c r="BD89" s="24"/>
      <c r="BE89" s="21"/>
      <c r="BF89" s="22"/>
      <c r="BG89" s="18"/>
      <c r="BH89" s="16"/>
      <c r="BI89" s="23"/>
      <c r="BJ89" s="18"/>
      <c r="BK89" s="18"/>
      <c r="BL89" s="16"/>
      <c r="BM89" s="19"/>
      <c r="BN89" s="18"/>
      <c r="BO89" s="18"/>
      <c r="BP89" s="21"/>
      <c r="BQ89" s="21"/>
      <c r="BR89" s="22"/>
      <c r="BS89" s="18"/>
      <c r="BT89" s="16"/>
      <c r="BU89" s="23"/>
      <c r="BV89" s="18"/>
      <c r="BW89" s="18"/>
      <c r="BX89" s="16"/>
      <c r="BY89" s="19"/>
      <c r="BZ89" s="20"/>
      <c r="CA89" s="20"/>
      <c r="CB89" s="25"/>
      <c r="CC89" s="21"/>
      <c r="CD89" s="22"/>
      <c r="CE89" s="18"/>
      <c r="CF89" s="16"/>
      <c r="CG89" s="23"/>
      <c r="CH89" s="18"/>
      <c r="CI89" s="18"/>
      <c r="CJ89" s="16"/>
      <c r="CK89" s="19"/>
      <c r="CL89" s="18"/>
      <c r="CM89" s="18"/>
      <c r="CN89" s="21"/>
      <c r="CO89" s="21"/>
      <c r="CP89" s="22"/>
      <c r="CQ89" s="18"/>
      <c r="CR89" s="26"/>
      <c r="CS89" s="26"/>
      <c r="CT89" s="27"/>
      <c r="CU89" s="28"/>
      <c r="CV89" s="1"/>
      <c r="CW89" s="1"/>
      <c r="CX89" s="1"/>
      <c r="CY89" s="1"/>
      <c r="DD89" s="1"/>
      <c r="DE89" s="1"/>
      <c r="DF89" s="1"/>
      <c r="DG89" s="1"/>
    </row>
    <row r="90" spans="1:111" ht="15.75" x14ac:dyDescent="0.25">
      <c r="A90" s="13">
        <v>82</v>
      </c>
      <c r="B90" s="30"/>
      <c r="C90" s="30"/>
      <c r="D90" s="30"/>
      <c r="E90" s="30"/>
      <c r="F90" s="31"/>
      <c r="G90" s="30"/>
      <c r="H90" s="16"/>
      <c r="I90" s="17"/>
      <c r="J90" s="18"/>
      <c r="K90" s="18"/>
      <c r="L90" s="16"/>
      <c r="M90" s="16"/>
      <c r="N90" s="18"/>
      <c r="O90" s="18"/>
      <c r="P90" s="21"/>
      <c r="Q90" s="21"/>
      <c r="R90" s="22"/>
      <c r="S90" s="18"/>
      <c r="T90" s="16"/>
      <c r="U90" s="23"/>
      <c r="V90" s="18"/>
      <c r="W90" s="18"/>
      <c r="X90" s="16"/>
      <c r="Y90" s="16"/>
      <c r="Z90" s="18"/>
      <c r="AA90" s="18"/>
      <c r="AB90" s="21"/>
      <c r="AC90" s="21"/>
      <c r="AD90" s="22"/>
      <c r="AE90" s="18"/>
      <c r="AF90" s="16"/>
      <c r="AG90" s="16"/>
      <c r="AH90" s="22"/>
      <c r="AI90" s="18"/>
      <c r="AJ90" s="16"/>
      <c r="AK90" s="23"/>
      <c r="AL90" s="18"/>
      <c r="AM90" s="18"/>
      <c r="AN90" s="16"/>
      <c r="AO90" s="16"/>
      <c r="AP90" s="18"/>
      <c r="AQ90" s="18"/>
      <c r="AR90" s="21"/>
      <c r="AS90" s="21"/>
      <c r="AT90" s="22"/>
      <c r="AU90" s="18"/>
      <c r="AV90" s="16"/>
      <c r="AW90" s="23"/>
      <c r="AX90" s="18"/>
      <c r="AY90" s="18"/>
      <c r="AZ90" s="16"/>
      <c r="BA90" s="16"/>
      <c r="BB90" s="18"/>
      <c r="BC90" s="18"/>
      <c r="BD90" s="24"/>
      <c r="BE90" s="21"/>
      <c r="BF90" s="22"/>
      <c r="BG90" s="18"/>
      <c r="BH90" s="16"/>
      <c r="BI90" s="23"/>
      <c r="BJ90" s="18"/>
      <c r="BK90" s="18"/>
      <c r="BL90" s="16"/>
      <c r="BM90" s="19"/>
      <c r="BN90" s="18"/>
      <c r="BO90" s="18"/>
      <c r="BP90" s="21"/>
      <c r="BQ90" s="21"/>
      <c r="BR90" s="22"/>
      <c r="BS90" s="18"/>
      <c r="BT90" s="16"/>
      <c r="BU90" s="23"/>
      <c r="BV90" s="18"/>
      <c r="BW90" s="18"/>
      <c r="BX90" s="16"/>
      <c r="BY90" s="19"/>
      <c r="BZ90" s="20"/>
      <c r="CA90" s="20"/>
      <c r="CB90" s="25"/>
      <c r="CC90" s="21"/>
      <c r="CD90" s="22"/>
      <c r="CE90" s="18"/>
      <c r="CF90" s="16"/>
      <c r="CG90" s="23"/>
      <c r="CH90" s="18"/>
      <c r="CI90" s="18"/>
      <c r="CJ90" s="16"/>
      <c r="CK90" s="19"/>
      <c r="CL90" s="18"/>
      <c r="CM90" s="18"/>
      <c r="CN90" s="21"/>
      <c r="CO90" s="21"/>
      <c r="CP90" s="22"/>
      <c r="CQ90" s="18"/>
      <c r="CR90" s="26"/>
      <c r="CS90" s="26"/>
      <c r="CT90" s="27"/>
      <c r="CU90" s="28"/>
      <c r="CV90" s="1"/>
      <c r="CW90" s="1"/>
      <c r="CX90" s="1"/>
      <c r="CY90" s="1"/>
      <c r="DD90" s="1"/>
      <c r="DE90" s="1"/>
      <c r="DF90" s="1"/>
      <c r="DG90" s="1"/>
    </row>
    <row r="91" spans="1:111" ht="15.75" x14ac:dyDescent="0.25">
      <c r="A91" s="29">
        <v>83</v>
      </c>
      <c r="B91" s="30"/>
      <c r="C91" s="30"/>
      <c r="D91" s="30"/>
      <c r="E91" s="30"/>
      <c r="F91" s="31"/>
      <c r="G91" s="30"/>
      <c r="H91" s="16"/>
      <c r="I91" s="17"/>
      <c r="J91" s="18"/>
      <c r="K91" s="18"/>
      <c r="L91" s="16"/>
      <c r="M91" s="16"/>
      <c r="N91" s="18"/>
      <c r="O91" s="18"/>
      <c r="P91" s="21"/>
      <c r="Q91" s="21"/>
      <c r="R91" s="22"/>
      <c r="S91" s="18"/>
      <c r="T91" s="16"/>
      <c r="U91" s="23"/>
      <c r="V91" s="18"/>
      <c r="W91" s="18"/>
      <c r="X91" s="16"/>
      <c r="Y91" s="16"/>
      <c r="Z91" s="18"/>
      <c r="AA91" s="18"/>
      <c r="AB91" s="21"/>
      <c r="AC91" s="21"/>
      <c r="AD91" s="22"/>
      <c r="AE91" s="18"/>
      <c r="AF91" s="16"/>
      <c r="AG91" s="16"/>
      <c r="AH91" s="22"/>
      <c r="AI91" s="18"/>
      <c r="AJ91" s="16"/>
      <c r="AK91" s="23"/>
      <c r="AL91" s="18"/>
      <c r="AM91" s="18"/>
      <c r="AN91" s="16"/>
      <c r="AO91" s="16"/>
      <c r="AP91" s="18"/>
      <c r="AQ91" s="18"/>
      <c r="AR91" s="21"/>
      <c r="AS91" s="21"/>
      <c r="AT91" s="22"/>
      <c r="AU91" s="18"/>
      <c r="AV91" s="16"/>
      <c r="AW91" s="23"/>
      <c r="AX91" s="18"/>
      <c r="AY91" s="18"/>
      <c r="AZ91" s="16"/>
      <c r="BA91" s="16"/>
      <c r="BB91" s="18"/>
      <c r="BC91" s="18"/>
      <c r="BD91" s="24"/>
      <c r="BE91" s="21"/>
      <c r="BF91" s="22"/>
      <c r="BG91" s="18"/>
      <c r="BH91" s="16"/>
      <c r="BI91" s="23"/>
      <c r="BJ91" s="18"/>
      <c r="BK91" s="18"/>
      <c r="BL91" s="16"/>
      <c r="BM91" s="19"/>
      <c r="BN91" s="18"/>
      <c r="BO91" s="18"/>
      <c r="BP91" s="21"/>
      <c r="BQ91" s="21"/>
      <c r="BR91" s="22"/>
      <c r="BS91" s="18"/>
      <c r="BT91" s="16"/>
      <c r="BU91" s="23"/>
      <c r="BV91" s="18"/>
      <c r="BW91" s="18"/>
      <c r="BX91" s="16"/>
      <c r="BY91" s="19"/>
      <c r="BZ91" s="20"/>
      <c r="CA91" s="20"/>
      <c r="CB91" s="25"/>
      <c r="CC91" s="21"/>
      <c r="CD91" s="22"/>
      <c r="CE91" s="18"/>
      <c r="CF91" s="16"/>
      <c r="CG91" s="23"/>
      <c r="CH91" s="18"/>
      <c r="CI91" s="18"/>
      <c r="CJ91" s="16"/>
      <c r="CK91" s="19"/>
      <c r="CL91" s="18"/>
      <c r="CM91" s="18"/>
      <c r="CN91" s="21"/>
      <c r="CO91" s="21"/>
      <c r="CP91" s="22"/>
      <c r="CQ91" s="18"/>
      <c r="CR91" s="26"/>
      <c r="CS91" s="26"/>
      <c r="CT91" s="27"/>
      <c r="CU91" s="28"/>
      <c r="CV91" s="1"/>
      <c r="CW91" s="1"/>
      <c r="CX91" s="1"/>
      <c r="CY91" s="1"/>
      <c r="DD91" s="1"/>
      <c r="DE91" s="1"/>
      <c r="DF91" s="1"/>
      <c r="DG91" s="1"/>
    </row>
    <row r="92" spans="1:111" ht="15.75" x14ac:dyDescent="0.25">
      <c r="A92" s="13">
        <v>84</v>
      </c>
      <c r="B92" s="30"/>
      <c r="C92" s="30"/>
      <c r="D92" s="30"/>
      <c r="E92" s="30"/>
      <c r="F92" s="31"/>
      <c r="G92" s="30"/>
      <c r="H92" s="16"/>
      <c r="I92" s="17"/>
      <c r="J92" s="18"/>
      <c r="K92" s="18"/>
      <c r="L92" s="16"/>
      <c r="M92" s="16"/>
      <c r="N92" s="18"/>
      <c r="O92" s="18"/>
      <c r="P92" s="21"/>
      <c r="Q92" s="21"/>
      <c r="R92" s="22"/>
      <c r="S92" s="18"/>
      <c r="T92" s="16"/>
      <c r="U92" s="23"/>
      <c r="V92" s="18"/>
      <c r="W92" s="18"/>
      <c r="X92" s="16"/>
      <c r="Y92" s="16"/>
      <c r="Z92" s="18"/>
      <c r="AA92" s="18"/>
      <c r="AB92" s="21"/>
      <c r="AC92" s="21"/>
      <c r="AD92" s="22"/>
      <c r="AE92" s="18"/>
      <c r="AF92" s="16"/>
      <c r="AG92" s="16"/>
      <c r="AH92" s="22"/>
      <c r="AI92" s="18"/>
      <c r="AJ92" s="16"/>
      <c r="AK92" s="23"/>
      <c r="AL92" s="18"/>
      <c r="AM92" s="18"/>
      <c r="AN92" s="16"/>
      <c r="AO92" s="16"/>
      <c r="AP92" s="18"/>
      <c r="AQ92" s="18"/>
      <c r="AR92" s="21"/>
      <c r="AS92" s="21"/>
      <c r="AT92" s="22"/>
      <c r="AU92" s="18"/>
      <c r="AV92" s="16"/>
      <c r="AW92" s="23"/>
      <c r="AX92" s="18"/>
      <c r="AY92" s="18"/>
      <c r="AZ92" s="16"/>
      <c r="BA92" s="16"/>
      <c r="BB92" s="18"/>
      <c r="BC92" s="18"/>
      <c r="BD92" s="24"/>
      <c r="BE92" s="21"/>
      <c r="BF92" s="22"/>
      <c r="BG92" s="18"/>
      <c r="BH92" s="16"/>
      <c r="BI92" s="23"/>
      <c r="BJ92" s="18"/>
      <c r="BK92" s="18"/>
      <c r="BL92" s="16"/>
      <c r="BM92" s="19"/>
      <c r="BN92" s="18"/>
      <c r="BO92" s="18"/>
      <c r="BP92" s="21"/>
      <c r="BQ92" s="21"/>
      <c r="BR92" s="22"/>
      <c r="BS92" s="18"/>
      <c r="BT92" s="16"/>
      <c r="BU92" s="23"/>
      <c r="BV92" s="18"/>
      <c r="BW92" s="18"/>
      <c r="BX92" s="16"/>
      <c r="BY92" s="19"/>
      <c r="BZ92" s="20"/>
      <c r="CA92" s="20"/>
      <c r="CB92" s="25"/>
      <c r="CC92" s="21"/>
      <c r="CD92" s="22"/>
      <c r="CE92" s="18"/>
      <c r="CF92" s="16"/>
      <c r="CG92" s="23"/>
      <c r="CH92" s="18"/>
      <c r="CI92" s="18"/>
      <c r="CJ92" s="16"/>
      <c r="CK92" s="19"/>
      <c r="CL92" s="18"/>
      <c r="CM92" s="18"/>
      <c r="CN92" s="21"/>
      <c r="CO92" s="21"/>
      <c r="CP92" s="22"/>
      <c r="CQ92" s="18"/>
      <c r="CR92" s="26"/>
      <c r="CS92" s="26"/>
      <c r="CT92" s="27"/>
      <c r="CU92" s="28"/>
      <c r="CV92" s="1"/>
      <c r="CW92" s="1"/>
      <c r="CX92" s="1"/>
      <c r="CY92" s="1"/>
      <c r="DD92" s="1"/>
      <c r="DE92" s="1"/>
      <c r="DF92" s="1"/>
      <c r="DG92" s="1"/>
    </row>
    <row r="93" spans="1:111" ht="15.75" x14ac:dyDescent="0.25">
      <c r="A93" s="13">
        <v>85</v>
      </c>
      <c r="B93" s="30"/>
      <c r="C93" s="30"/>
      <c r="D93" s="30"/>
      <c r="E93" s="30"/>
      <c r="F93" s="31"/>
      <c r="G93" s="30"/>
      <c r="H93" s="16"/>
      <c r="I93" s="17"/>
      <c r="J93" s="18"/>
      <c r="K93" s="18"/>
      <c r="L93" s="16"/>
      <c r="M93" s="16"/>
      <c r="N93" s="18"/>
      <c r="O93" s="18"/>
      <c r="P93" s="21"/>
      <c r="Q93" s="21"/>
      <c r="R93" s="22"/>
      <c r="S93" s="18"/>
      <c r="T93" s="16"/>
      <c r="U93" s="23"/>
      <c r="V93" s="18"/>
      <c r="W93" s="18"/>
      <c r="X93" s="16"/>
      <c r="Y93" s="16"/>
      <c r="Z93" s="18"/>
      <c r="AA93" s="18"/>
      <c r="AB93" s="21"/>
      <c r="AC93" s="21"/>
      <c r="AD93" s="22"/>
      <c r="AE93" s="18"/>
      <c r="AF93" s="16"/>
      <c r="AG93" s="16"/>
      <c r="AH93" s="22"/>
      <c r="AI93" s="18"/>
      <c r="AJ93" s="16"/>
      <c r="AK93" s="23"/>
      <c r="AL93" s="18"/>
      <c r="AM93" s="18"/>
      <c r="AN93" s="16"/>
      <c r="AO93" s="16"/>
      <c r="AP93" s="18"/>
      <c r="AQ93" s="18"/>
      <c r="AR93" s="21"/>
      <c r="AS93" s="21"/>
      <c r="AT93" s="22"/>
      <c r="AU93" s="18"/>
      <c r="AV93" s="16"/>
      <c r="AW93" s="23"/>
      <c r="AX93" s="18"/>
      <c r="AY93" s="18"/>
      <c r="AZ93" s="16"/>
      <c r="BA93" s="16"/>
      <c r="BB93" s="18"/>
      <c r="BC93" s="18"/>
      <c r="BD93" s="24"/>
      <c r="BE93" s="21"/>
      <c r="BF93" s="22"/>
      <c r="BG93" s="18"/>
      <c r="BH93" s="16"/>
      <c r="BI93" s="23"/>
      <c r="BJ93" s="18"/>
      <c r="BK93" s="18"/>
      <c r="BL93" s="16"/>
      <c r="BM93" s="19"/>
      <c r="BN93" s="18"/>
      <c r="BO93" s="18"/>
      <c r="BP93" s="21"/>
      <c r="BQ93" s="21"/>
      <c r="BR93" s="22"/>
      <c r="BS93" s="18"/>
      <c r="BT93" s="16"/>
      <c r="BU93" s="23"/>
      <c r="BV93" s="18"/>
      <c r="BW93" s="18"/>
      <c r="BX93" s="16"/>
      <c r="BY93" s="19"/>
      <c r="BZ93" s="20"/>
      <c r="CA93" s="20"/>
      <c r="CB93" s="25"/>
      <c r="CC93" s="21"/>
      <c r="CD93" s="22"/>
      <c r="CE93" s="18"/>
      <c r="CF93" s="16"/>
      <c r="CG93" s="23"/>
      <c r="CH93" s="18"/>
      <c r="CI93" s="18"/>
      <c r="CJ93" s="16"/>
      <c r="CK93" s="19"/>
      <c r="CL93" s="18"/>
      <c r="CM93" s="18"/>
      <c r="CN93" s="21"/>
      <c r="CO93" s="21"/>
      <c r="CP93" s="22"/>
      <c r="CQ93" s="18"/>
      <c r="CR93" s="26"/>
      <c r="CS93" s="26"/>
      <c r="CT93" s="27"/>
      <c r="CU93" s="28"/>
      <c r="CV93" s="1"/>
      <c r="CW93" s="1"/>
      <c r="CX93" s="1"/>
      <c r="CY93" s="1"/>
      <c r="DD93" s="1"/>
      <c r="DE93" s="1"/>
      <c r="DF93" s="1"/>
      <c r="DG93" s="1"/>
    </row>
    <row r="94" spans="1:111" ht="15.75" x14ac:dyDescent="0.25">
      <c r="A94" s="29">
        <v>86</v>
      </c>
      <c r="B94" s="30"/>
      <c r="C94" s="30"/>
      <c r="D94" s="30"/>
      <c r="E94" s="30"/>
      <c r="F94" s="31"/>
      <c r="G94" s="30"/>
      <c r="H94" s="16"/>
      <c r="I94" s="17"/>
      <c r="J94" s="18"/>
      <c r="K94" s="18"/>
      <c r="L94" s="16"/>
      <c r="M94" s="16"/>
      <c r="N94" s="18"/>
      <c r="O94" s="18"/>
      <c r="P94" s="21"/>
      <c r="Q94" s="21"/>
      <c r="R94" s="22"/>
      <c r="S94" s="18"/>
      <c r="T94" s="16"/>
      <c r="U94" s="23"/>
      <c r="V94" s="18"/>
      <c r="W94" s="18"/>
      <c r="X94" s="16"/>
      <c r="Y94" s="16"/>
      <c r="Z94" s="18"/>
      <c r="AA94" s="18"/>
      <c r="AB94" s="21"/>
      <c r="AC94" s="21"/>
      <c r="AD94" s="22"/>
      <c r="AE94" s="18"/>
      <c r="AF94" s="16"/>
      <c r="AG94" s="16"/>
      <c r="AH94" s="22"/>
      <c r="AI94" s="18"/>
      <c r="AJ94" s="16"/>
      <c r="AK94" s="23"/>
      <c r="AL94" s="18"/>
      <c r="AM94" s="18"/>
      <c r="AN94" s="16"/>
      <c r="AO94" s="16"/>
      <c r="AP94" s="18"/>
      <c r="AQ94" s="18"/>
      <c r="AR94" s="21"/>
      <c r="AS94" s="21"/>
      <c r="AT94" s="22"/>
      <c r="AU94" s="18"/>
      <c r="AV94" s="16"/>
      <c r="AW94" s="23"/>
      <c r="AX94" s="18"/>
      <c r="AY94" s="18"/>
      <c r="AZ94" s="16"/>
      <c r="BA94" s="16"/>
      <c r="BB94" s="18"/>
      <c r="BC94" s="18"/>
      <c r="BD94" s="24"/>
      <c r="BE94" s="21"/>
      <c r="BF94" s="22"/>
      <c r="BG94" s="18"/>
      <c r="BH94" s="16"/>
      <c r="BI94" s="23"/>
      <c r="BJ94" s="18"/>
      <c r="BK94" s="18"/>
      <c r="BL94" s="16"/>
      <c r="BM94" s="19"/>
      <c r="BN94" s="18"/>
      <c r="BO94" s="18"/>
      <c r="BP94" s="21"/>
      <c r="BQ94" s="21"/>
      <c r="BR94" s="22"/>
      <c r="BS94" s="18"/>
      <c r="BT94" s="16"/>
      <c r="BU94" s="23"/>
      <c r="BV94" s="18"/>
      <c r="BW94" s="18"/>
      <c r="BX94" s="16"/>
      <c r="BY94" s="19"/>
      <c r="BZ94" s="20"/>
      <c r="CA94" s="20"/>
      <c r="CB94" s="25"/>
      <c r="CC94" s="21"/>
      <c r="CD94" s="22"/>
      <c r="CE94" s="18"/>
      <c r="CF94" s="16"/>
      <c r="CG94" s="23"/>
      <c r="CH94" s="18"/>
      <c r="CI94" s="18"/>
      <c r="CJ94" s="16"/>
      <c r="CK94" s="19"/>
      <c r="CL94" s="18"/>
      <c r="CM94" s="18"/>
      <c r="CN94" s="21"/>
      <c r="CO94" s="21"/>
      <c r="CP94" s="22"/>
      <c r="CQ94" s="18"/>
      <c r="CR94" s="26"/>
      <c r="CS94" s="26"/>
      <c r="CT94" s="27"/>
      <c r="CU94" s="28"/>
      <c r="CV94" s="1"/>
      <c r="CW94" s="1"/>
      <c r="CX94" s="1"/>
      <c r="CY94" s="1"/>
      <c r="DD94" s="1"/>
      <c r="DE94" s="1"/>
      <c r="DF94" s="1"/>
      <c r="DG94" s="1"/>
    </row>
    <row r="95" spans="1:111" ht="15.75" x14ac:dyDescent="0.25">
      <c r="A95" s="13">
        <v>87</v>
      </c>
      <c r="B95" s="30"/>
      <c r="C95" s="30"/>
      <c r="D95" s="30"/>
      <c r="E95" s="30"/>
      <c r="F95" s="31"/>
      <c r="G95" s="30"/>
      <c r="H95" s="16"/>
      <c r="I95" s="17"/>
      <c r="J95" s="18"/>
      <c r="K95" s="18"/>
      <c r="L95" s="16"/>
      <c r="M95" s="16"/>
      <c r="N95" s="18"/>
      <c r="O95" s="18"/>
      <c r="P95" s="21"/>
      <c r="Q95" s="21"/>
      <c r="R95" s="22"/>
      <c r="S95" s="18"/>
      <c r="T95" s="16"/>
      <c r="U95" s="23"/>
      <c r="V95" s="18"/>
      <c r="W95" s="18"/>
      <c r="X95" s="16"/>
      <c r="Y95" s="16"/>
      <c r="Z95" s="18"/>
      <c r="AA95" s="18"/>
      <c r="AB95" s="21"/>
      <c r="AC95" s="21"/>
      <c r="AD95" s="22"/>
      <c r="AE95" s="18"/>
      <c r="AF95" s="16"/>
      <c r="AG95" s="16"/>
      <c r="AH95" s="22"/>
      <c r="AI95" s="18"/>
      <c r="AJ95" s="16"/>
      <c r="AK95" s="23"/>
      <c r="AL95" s="18"/>
      <c r="AM95" s="18"/>
      <c r="AN95" s="16"/>
      <c r="AO95" s="16"/>
      <c r="AP95" s="18"/>
      <c r="AQ95" s="18"/>
      <c r="AR95" s="21"/>
      <c r="AS95" s="21"/>
      <c r="AT95" s="22"/>
      <c r="AU95" s="18"/>
      <c r="AV95" s="16"/>
      <c r="AW95" s="23"/>
      <c r="AX95" s="18"/>
      <c r="AY95" s="18"/>
      <c r="AZ95" s="16"/>
      <c r="BA95" s="16"/>
      <c r="BB95" s="18"/>
      <c r="BC95" s="18"/>
      <c r="BD95" s="24"/>
      <c r="BE95" s="21"/>
      <c r="BF95" s="22"/>
      <c r="BG95" s="18"/>
      <c r="BH95" s="16"/>
      <c r="BI95" s="23"/>
      <c r="BJ95" s="18"/>
      <c r="BK95" s="18"/>
      <c r="BL95" s="16"/>
      <c r="BM95" s="19"/>
      <c r="BN95" s="18"/>
      <c r="BO95" s="18"/>
      <c r="BP95" s="21"/>
      <c r="BQ95" s="21"/>
      <c r="BR95" s="22"/>
      <c r="BS95" s="18"/>
      <c r="BT95" s="16"/>
      <c r="BU95" s="23"/>
      <c r="BV95" s="18"/>
      <c r="BW95" s="18"/>
      <c r="BX95" s="16"/>
      <c r="BY95" s="19"/>
      <c r="BZ95" s="20"/>
      <c r="CA95" s="20"/>
      <c r="CB95" s="25"/>
      <c r="CC95" s="21"/>
      <c r="CD95" s="22"/>
      <c r="CE95" s="18"/>
      <c r="CF95" s="16"/>
      <c r="CG95" s="23"/>
      <c r="CH95" s="18"/>
      <c r="CI95" s="18"/>
      <c r="CJ95" s="16"/>
      <c r="CK95" s="19"/>
      <c r="CL95" s="18"/>
      <c r="CM95" s="18"/>
      <c r="CN95" s="21"/>
      <c r="CO95" s="21"/>
      <c r="CP95" s="22"/>
      <c r="CQ95" s="18"/>
      <c r="CR95" s="26"/>
      <c r="CS95" s="26"/>
      <c r="CT95" s="27"/>
      <c r="CU95" s="28"/>
      <c r="CV95" s="1"/>
      <c r="CW95" s="1"/>
      <c r="CX95" s="1"/>
      <c r="CY95" s="1"/>
      <c r="DD95" s="1"/>
      <c r="DE95" s="1"/>
      <c r="DF95" s="1"/>
      <c r="DG95" s="1"/>
    </row>
    <row r="96" spans="1:111" ht="15.75" x14ac:dyDescent="0.25">
      <c r="A96" s="29">
        <v>88</v>
      </c>
      <c r="B96" s="30"/>
      <c r="C96" s="30"/>
      <c r="D96" s="30"/>
      <c r="E96" s="30"/>
      <c r="F96" s="31"/>
      <c r="G96" s="30"/>
      <c r="H96" s="16"/>
      <c r="I96" s="17"/>
      <c r="J96" s="18"/>
      <c r="K96" s="18"/>
      <c r="L96" s="16"/>
      <c r="M96" s="16"/>
      <c r="N96" s="18"/>
      <c r="O96" s="18"/>
      <c r="P96" s="21"/>
      <c r="Q96" s="21"/>
      <c r="R96" s="22"/>
      <c r="S96" s="18"/>
      <c r="T96" s="16"/>
      <c r="U96" s="23"/>
      <c r="V96" s="18"/>
      <c r="W96" s="18"/>
      <c r="X96" s="16"/>
      <c r="Y96" s="16"/>
      <c r="Z96" s="18"/>
      <c r="AA96" s="18"/>
      <c r="AB96" s="21"/>
      <c r="AC96" s="21"/>
      <c r="AD96" s="22"/>
      <c r="AE96" s="18"/>
      <c r="AF96" s="16"/>
      <c r="AG96" s="16"/>
      <c r="AH96" s="22"/>
      <c r="AI96" s="18"/>
      <c r="AJ96" s="16"/>
      <c r="AK96" s="23"/>
      <c r="AL96" s="18"/>
      <c r="AM96" s="18"/>
      <c r="AN96" s="16"/>
      <c r="AO96" s="16"/>
      <c r="AP96" s="18"/>
      <c r="AQ96" s="18"/>
      <c r="AR96" s="21"/>
      <c r="AS96" s="21"/>
      <c r="AT96" s="22"/>
      <c r="AU96" s="18"/>
      <c r="AV96" s="16"/>
      <c r="AW96" s="23"/>
      <c r="AX96" s="18"/>
      <c r="AY96" s="18"/>
      <c r="AZ96" s="16"/>
      <c r="BA96" s="16"/>
      <c r="BB96" s="18"/>
      <c r="BC96" s="18"/>
      <c r="BD96" s="24"/>
      <c r="BE96" s="21"/>
      <c r="BF96" s="22"/>
      <c r="BG96" s="18"/>
      <c r="BH96" s="16"/>
      <c r="BI96" s="23"/>
      <c r="BJ96" s="18"/>
      <c r="BK96" s="18"/>
      <c r="BL96" s="16"/>
      <c r="BM96" s="19"/>
      <c r="BN96" s="18"/>
      <c r="BO96" s="18"/>
      <c r="BP96" s="21"/>
      <c r="BQ96" s="21"/>
      <c r="BR96" s="22"/>
      <c r="BS96" s="18"/>
      <c r="BT96" s="16"/>
      <c r="BU96" s="23"/>
      <c r="BV96" s="18"/>
      <c r="BW96" s="18"/>
      <c r="BX96" s="16"/>
      <c r="BY96" s="19"/>
      <c r="BZ96" s="20"/>
      <c r="CA96" s="20"/>
      <c r="CB96" s="25"/>
      <c r="CC96" s="21"/>
      <c r="CD96" s="22"/>
      <c r="CE96" s="18"/>
      <c r="CF96" s="16"/>
      <c r="CG96" s="23"/>
      <c r="CH96" s="18"/>
      <c r="CI96" s="18"/>
      <c r="CJ96" s="16"/>
      <c r="CK96" s="19"/>
      <c r="CL96" s="18"/>
      <c r="CM96" s="18"/>
      <c r="CN96" s="21"/>
      <c r="CO96" s="21"/>
      <c r="CP96" s="22"/>
      <c r="CQ96" s="18"/>
      <c r="CR96" s="26"/>
      <c r="CS96" s="26"/>
      <c r="CT96" s="27"/>
      <c r="CU96" s="28"/>
      <c r="CV96" s="1"/>
      <c r="CW96" s="1"/>
      <c r="CX96" s="1"/>
      <c r="CY96" s="1"/>
      <c r="DD96" s="1"/>
      <c r="DE96" s="1"/>
      <c r="DF96" s="1"/>
      <c r="DG96" s="1"/>
    </row>
    <row r="97" spans="1:111" ht="15.75" x14ac:dyDescent="0.25">
      <c r="A97" s="13">
        <v>89</v>
      </c>
      <c r="B97" s="30"/>
      <c r="C97" s="30"/>
      <c r="D97" s="30"/>
      <c r="E97" s="30"/>
      <c r="F97" s="31"/>
      <c r="G97" s="30"/>
      <c r="H97" s="16"/>
      <c r="I97" s="17"/>
      <c r="J97" s="18"/>
      <c r="K97" s="18"/>
      <c r="L97" s="16"/>
      <c r="M97" s="16"/>
      <c r="N97" s="18"/>
      <c r="O97" s="18"/>
      <c r="P97" s="21"/>
      <c r="Q97" s="21"/>
      <c r="R97" s="22"/>
      <c r="S97" s="18"/>
      <c r="T97" s="16"/>
      <c r="U97" s="23"/>
      <c r="V97" s="18"/>
      <c r="W97" s="18"/>
      <c r="X97" s="16"/>
      <c r="Y97" s="16"/>
      <c r="Z97" s="18"/>
      <c r="AA97" s="18"/>
      <c r="AB97" s="21"/>
      <c r="AC97" s="21"/>
      <c r="AD97" s="22"/>
      <c r="AE97" s="18"/>
      <c r="AF97" s="16"/>
      <c r="AG97" s="16"/>
      <c r="AH97" s="22"/>
      <c r="AI97" s="18"/>
      <c r="AJ97" s="16"/>
      <c r="AK97" s="23"/>
      <c r="AL97" s="18"/>
      <c r="AM97" s="18"/>
      <c r="AN97" s="16"/>
      <c r="AO97" s="16"/>
      <c r="AP97" s="18"/>
      <c r="AQ97" s="18"/>
      <c r="AR97" s="21"/>
      <c r="AS97" s="21"/>
      <c r="AT97" s="22"/>
      <c r="AU97" s="18"/>
      <c r="AV97" s="16"/>
      <c r="AW97" s="23"/>
      <c r="AX97" s="18"/>
      <c r="AY97" s="18"/>
      <c r="AZ97" s="16"/>
      <c r="BA97" s="16"/>
      <c r="BB97" s="18"/>
      <c r="BC97" s="18"/>
      <c r="BD97" s="24"/>
      <c r="BE97" s="21"/>
      <c r="BF97" s="22"/>
      <c r="BG97" s="18"/>
      <c r="BH97" s="16"/>
      <c r="BI97" s="23"/>
      <c r="BJ97" s="18"/>
      <c r="BK97" s="18"/>
      <c r="BL97" s="16"/>
      <c r="BM97" s="19"/>
      <c r="BN97" s="18"/>
      <c r="BO97" s="18"/>
      <c r="BP97" s="21"/>
      <c r="BQ97" s="21"/>
      <c r="BR97" s="22"/>
      <c r="BS97" s="18"/>
      <c r="BT97" s="16"/>
      <c r="BU97" s="23"/>
      <c r="BV97" s="18"/>
      <c r="BW97" s="18"/>
      <c r="BX97" s="16"/>
      <c r="BY97" s="19"/>
      <c r="BZ97" s="20"/>
      <c r="CA97" s="20"/>
      <c r="CB97" s="25"/>
      <c r="CC97" s="21"/>
      <c r="CD97" s="22"/>
      <c r="CE97" s="18"/>
      <c r="CF97" s="16"/>
      <c r="CG97" s="23"/>
      <c r="CH97" s="18"/>
      <c r="CI97" s="18"/>
      <c r="CJ97" s="16"/>
      <c r="CK97" s="19"/>
      <c r="CL97" s="18"/>
      <c r="CM97" s="18"/>
      <c r="CN97" s="21"/>
      <c r="CO97" s="21"/>
      <c r="CP97" s="22"/>
      <c r="CQ97" s="18"/>
      <c r="CR97" s="26"/>
      <c r="CS97" s="26"/>
      <c r="CT97" s="27"/>
      <c r="CU97" s="28"/>
      <c r="CV97" s="1"/>
      <c r="CW97" s="1"/>
      <c r="CX97" s="1"/>
      <c r="CY97" s="1"/>
      <c r="DD97" s="1"/>
      <c r="DE97" s="1"/>
      <c r="DF97" s="1"/>
      <c r="DG97" s="1"/>
    </row>
    <row r="98" spans="1:111" ht="15.75" x14ac:dyDescent="0.25">
      <c r="A98" s="13">
        <v>90</v>
      </c>
      <c r="B98" s="30"/>
      <c r="C98" s="30"/>
      <c r="D98" s="30"/>
      <c r="E98" s="30"/>
      <c r="F98" s="31"/>
      <c r="G98" s="30"/>
      <c r="H98" s="16"/>
      <c r="I98" s="17"/>
      <c r="J98" s="18"/>
      <c r="K98" s="18"/>
      <c r="L98" s="16"/>
      <c r="M98" s="16"/>
      <c r="N98" s="18"/>
      <c r="O98" s="18"/>
      <c r="P98" s="21"/>
      <c r="Q98" s="21"/>
      <c r="R98" s="22"/>
      <c r="S98" s="18"/>
      <c r="T98" s="16"/>
      <c r="U98" s="23"/>
      <c r="V98" s="18"/>
      <c r="W98" s="18"/>
      <c r="X98" s="16"/>
      <c r="Y98" s="16"/>
      <c r="Z98" s="18"/>
      <c r="AA98" s="18"/>
      <c r="AB98" s="21"/>
      <c r="AC98" s="21"/>
      <c r="AD98" s="22"/>
      <c r="AE98" s="18"/>
      <c r="AF98" s="16"/>
      <c r="AG98" s="16"/>
      <c r="AH98" s="22"/>
      <c r="AI98" s="18"/>
      <c r="AJ98" s="16"/>
      <c r="AK98" s="23"/>
      <c r="AL98" s="18"/>
      <c r="AM98" s="18"/>
      <c r="AN98" s="16"/>
      <c r="AO98" s="16"/>
      <c r="AP98" s="18"/>
      <c r="AQ98" s="18"/>
      <c r="AR98" s="21"/>
      <c r="AS98" s="21"/>
      <c r="AT98" s="22"/>
      <c r="AU98" s="18"/>
      <c r="AV98" s="16"/>
      <c r="AW98" s="23"/>
      <c r="AX98" s="18"/>
      <c r="AY98" s="18"/>
      <c r="AZ98" s="16"/>
      <c r="BA98" s="16"/>
      <c r="BB98" s="18"/>
      <c r="BC98" s="18"/>
      <c r="BD98" s="24"/>
      <c r="BE98" s="21"/>
      <c r="BF98" s="22"/>
      <c r="BG98" s="18"/>
      <c r="BH98" s="16"/>
      <c r="BI98" s="23"/>
      <c r="BJ98" s="18"/>
      <c r="BK98" s="18"/>
      <c r="BL98" s="16"/>
      <c r="BM98" s="19"/>
      <c r="BN98" s="18"/>
      <c r="BO98" s="18"/>
      <c r="BP98" s="21"/>
      <c r="BQ98" s="21"/>
      <c r="BR98" s="22"/>
      <c r="BS98" s="18"/>
      <c r="BT98" s="16"/>
      <c r="BU98" s="23"/>
      <c r="BV98" s="18"/>
      <c r="BW98" s="18"/>
      <c r="BX98" s="16"/>
      <c r="BY98" s="19"/>
      <c r="BZ98" s="20"/>
      <c r="CA98" s="20"/>
      <c r="CB98" s="25"/>
      <c r="CC98" s="21"/>
      <c r="CD98" s="22"/>
      <c r="CE98" s="18"/>
      <c r="CF98" s="16"/>
      <c r="CG98" s="23"/>
      <c r="CH98" s="18"/>
      <c r="CI98" s="18"/>
      <c r="CJ98" s="16"/>
      <c r="CK98" s="19"/>
      <c r="CL98" s="18"/>
      <c r="CM98" s="18"/>
      <c r="CN98" s="21"/>
      <c r="CO98" s="21"/>
      <c r="CP98" s="22"/>
      <c r="CQ98" s="18"/>
      <c r="CR98" s="26"/>
      <c r="CS98" s="26"/>
      <c r="CT98" s="27"/>
      <c r="CU98" s="28"/>
      <c r="CV98" s="1"/>
      <c r="CW98" s="1"/>
      <c r="CX98" s="1"/>
      <c r="CY98" s="1"/>
      <c r="DD98" s="1"/>
      <c r="DE98" s="1"/>
      <c r="DF98" s="1"/>
      <c r="DG98" s="1"/>
    </row>
    <row r="99" spans="1:111" ht="15.75" x14ac:dyDescent="0.25">
      <c r="A99" s="29">
        <v>91</v>
      </c>
      <c r="B99" s="30"/>
      <c r="C99" s="30"/>
      <c r="D99" s="30"/>
      <c r="E99" s="30"/>
      <c r="F99" s="31"/>
      <c r="G99" s="30"/>
      <c r="H99" s="16"/>
      <c r="I99" s="17"/>
      <c r="J99" s="18"/>
      <c r="K99" s="18"/>
      <c r="L99" s="16"/>
      <c r="M99" s="16"/>
      <c r="N99" s="18"/>
      <c r="O99" s="18"/>
      <c r="P99" s="21"/>
      <c r="Q99" s="21"/>
      <c r="R99" s="22"/>
      <c r="S99" s="18"/>
      <c r="T99" s="16"/>
      <c r="U99" s="23"/>
      <c r="V99" s="18"/>
      <c r="W99" s="18"/>
      <c r="X99" s="16"/>
      <c r="Y99" s="16"/>
      <c r="Z99" s="18"/>
      <c r="AA99" s="18"/>
      <c r="AB99" s="21"/>
      <c r="AC99" s="21"/>
      <c r="AD99" s="22"/>
      <c r="AE99" s="18"/>
      <c r="AF99" s="16"/>
      <c r="AG99" s="16"/>
      <c r="AH99" s="22"/>
      <c r="AI99" s="18"/>
      <c r="AJ99" s="16"/>
      <c r="AK99" s="23"/>
      <c r="AL99" s="18"/>
      <c r="AM99" s="18"/>
      <c r="AN99" s="16"/>
      <c r="AO99" s="16"/>
      <c r="AP99" s="18"/>
      <c r="AQ99" s="18"/>
      <c r="AR99" s="21"/>
      <c r="AS99" s="21"/>
      <c r="AT99" s="22"/>
      <c r="AU99" s="18"/>
      <c r="AV99" s="16"/>
      <c r="AW99" s="23"/>
      <c r="AX99" s="18"/>
      <c r="AY99" s="18"/>
      <c r="AZ99" s="16"/>
      <c r="BA99" s="16"/>
      <c r="BB99" s="18"/>
      <c r="BC99" s="18"/>
      <c r="BD99" s="24"/>
      <c r="BE99" s="21"/>
      <c r="BF99" s="22"/>
      <c r="BG99" s="18"/>
      <c r="BH99" s="16"/>
      <c r="BI99" s="23"/>
      <c r="BJ99" s="18"/>
      <c r="BK99" s="18"/>
      <c r="BL99" s="16"/>
      <c r="BM99" s="19"/>
      <c r="BN99" s="18"/>
      <c r="BO99" s="18"/>
      <c r="BP99" s="21"/>
      <c r="BQ99" s="21"/>
      <c r="BR99" s="22"/>
      <c r="BS99" s="18"/>
      <c r="BT99" s="16"/>
      <c r="BU99" s="23"/>
      <c r="BV99" s="18"/>
      <c r="BW99" s="18"/>
      <c r="BX99" s="16"/>
      <c r="BY99" s="19"/>
      <c r="BZ99" s="20"/>
      <c r="CA99" s="20"/>
      <c r="CB99" s="25"/>
      <c r="CC99" s="21"/>
      <c r="CD99" s="22"/>
      <c r="CE99" s="18"/>
      <c r="CF99" s="16"/>
      <c r="CG99" s="23"/>
      <c r="CH99" s="18"/>
      <c r="CI99" s="18"/>
      <c r="CJ99" s="16"/>
      <c r="CK99" s="19"/>
      <c r="CL99" s="18"/>
      <c r="CM99" s="18"/>
      <c r="CN99" s="21"/>
      <c r="CO99" s="21"/>
      <c r="CP99" s="22"/>
      <c r="CQ99" s="18"/>
      <c r="CR99" s="26"/>
      <c r="CS99" s="26"/>
      <c r="CT99" s="27"/>
      <c r="CU99" s="28"/>
      <c r="CV99" s="1"/>
      <c r="CW99" s="1"/>
      <c r="CX99" s="1"/>
      <c r="CY99" s="1"/>
      <c r="DD99" s="1"/>
      <c r="DE99" s="1"/>
      <c r="DF99" s="1"/>
      <c r="DG99" s="1"/>
    </row>
    <row r="100" spans="1:111" ht="15.75" x14ac:dyDescent="0.25">
      <c r="A100" s="13">
        <v>92</v>
      </c>
      <c r="B100" s="30"/>
      <c r="C100" s="30"/>
      <c r="D100" s="30"/>
      <c r="E100" s="30"/>
      <c r="F100" s="31"/>
      <c r="G100" s="30"/>
      <c r="H100" s="16"/>
      <c r="I100" s="17"/>
      <c r="J100" s="18"/>
      <c r="K100" s="18"/>
      <c r="L100" s="16"/>
      <c r="M100" s="16"/>
      <c r="N100" s="18"/>
      <c r="O100" s="18"/>
      <c r="P100" s="21"/>
      <c r="Q100" s="21"/>
      <c r="R100" s="22"/>
      <c r="S100" s="18"/>
      <c r="T100" s="16"/>
      <c r="U100" s="23"/>
      <c r="V100" s="18"/>
      <c r="W100" s="18"/>
      <c r="X100" s="16"/>
      <c r="Y100" s="16"/>
      <c r="Z100" s="18"/>
      <c r="AA100" s="18"/>
      <c r="AB100" s="21"/>
      <c r="AC100" s="21"/>
      <c r="AD100" s="22"/>
      <c r="AE100" s="18"/>
      <c r="AF100" s="16"/>
      <c r="AG100" s="16"/>
      <c r="AH100" s="22"/>
      <c r="AI100" s="18"/>
      <c r="AJ100" s="16"/>
      <c r="AK100" s="23"/>
      <c r="AL100" s="18"/>
      <c r="AM100" s="18"/>
      <c r="AN100" s="16"/>
      <c r="AO100" s="16"/>
      <c r="AP100" s="18"/>
      <c r="AQ100" s="18"/>
      <c r="AR100" s="21"/>
      <c r="AS100" s="21"/>
      <c r="AT100" s="22"/>
      <c r="AU100" s="18"/>
      <c r="AV100" s="16"/>
      <c r="AW100" s="23"/>
      <c r="AX100" s="18"/>
      <c r="AY100" s="18"/>
      <c r="AZ100" s="16"/>
      <c r="BA100" s="16"/>
      <c r="BB100" s="18"/>
      <c r="BC100" s="18"/>
      <c r="BD100" s="24"/>
      <c r="BE100" s="21"/>
      <c r="BF100" s="22"/>
      <c r="BG100" s="18"/>
      <c r="BH100" s="16"/>
      <c r="BI100" s="23"/>
      <c r="BJ100" s="18"/>
      <c r="BK100" s="18"/>
      <c r="BL100" s="16"/>
      <c r="BM100" s="19"/>
      <c r="BN100" s="18"/>
      <c r="BO100" s="18"/>
      <c r="BP100" s="21"/>
      <c r="BQ100" s="21"/>
      <c r="BR100" s="22"/>
      <c r="BS100" s="18"/>
      <c r="BT100" s="16"/>
      <c r="BU100" s="23"/>
      <c r="BV100" s="18"/>
      <c r="BW100" s="18"/>
      <c r="BX100" s="16"/>
      <c r="BY100" s="19"/>
      <c r="BZ100" s="20"/>
      <c r="CA100" s="20"/>
      <c r="CB100" s="25"/>
      <c r="CC100" s="21"/>
      <c r="CD100" s="22"/>
      <c r="CE100" s="18"/>
      <c r="CF100" s="16"/>
      <c r="CG100" s="23"/>
      <c r="CH100" s="18"/>
      <c r="CI100" s="18"/>
      <c r="CJ100" s="16"/>
      <c r="CK100" s="19"/>
      <c r="CL100" s="18"/>
      <c r="CM100" s="18"/>
      <c r="CN100" s="21"/>
      <c r="CO100" s="21"/>
      <c r="CP100" s="22"/>
      <c r="CQ100" s="18"/>
      <c r="CR100" s="26"/>
      <c r="CS100" s="26"/>
      <c r="CT100" s="27"/>
      <c r="CU100" s="28"/>
      <c r="CV100" s="1"/>
      <c r="CW100" s="1"/>
      <c r="CX100" s="1"/>
      <c r="CY100" s="1"/>
      <c r="DD100" s="1"/>
      <c r="DE100" s="1"/>
      <c r="DF100" s="1"/>
      <c r="DG100" s="1"/>
    </row>
    <row r="101" spans="1:111" ht="15.75" x14ac:dyDescent="0.25">
      <c r="A101" s="29">
        <v>93</v>
      </c>
      <c r="B101" s="30"/>
      <c r="C101" s="30"/>
      <c r="D101" s="30"/>
      <c r="E101" s="30"/>
      <c r="F101" s="31"/>
      <c r="G101" s="30"/>
      <c r="H101" s="16"/>
      <c r="I101" s="17"/>
      <c r="J101" s="18"/>
      <c r="K101" s="18"/>
      <c r="L101" s="16"/>
      <c r="M101" s="16"/>
      <c r="N101" s="18"/>
      <c r="O101" s="18"/>
      <c r="P101" s="21"/>
      <c r="Q101" s="21"/>
      <c r="R101" s="22"/>
      <c r="S101" s="18"/>
      <c r="T101" s="16"/>
      <c r="U101" s="23"/>
      <c r="V101" s="18"/>
      <c r="W101" s="18"/>
      <c r="X101" s="16"/>
      <c r="Y101" s="16"/>
      <c r="Z101" s="18"/>
      <c r="AA101" s="18"/>
      <c r="AB101" s="21"/>
      <c r="AC101" s="21"/>
      <c r="AD101" s="22"/>
      <c r="AE101" s="18"/>
      <c r="AF101" s="16"/>
      <c r="AG101" s="16"/>
      <c r="AH101" s="22"/>
      <c r="AI101" s="18"/>
      <c r="AJ101" s="16"/>
      <c r="AK101" s="23"/>
      <c r="AL101" s="18"/>
      <c r="AM101" s="18"/>
      <c r="AN101" s="16"/>
      <c r="AO101" s="16"/>
      <c r="AP101" s="18"/>
      <c r="AQ101" s="18"/>
      <c r="AR101" s="21"/>
      <c r="AS101" s="21"/>
      <c r="AT101" s="22"/>
      <c r="AU101" s="18"/>
      <c r="AV101" s="16"/>
      <c r="AW101" s="23"/>
      <c r="AX101" s="18"/>
      <c r="AY101" s="18"/>
      <c r="AZ101" s="16"/>
      <c r="BA101" s="16"/>
      <c r="BB101" s="18"/>
      <c r="BC101" s="18"/>
      <c r="BD101" s="24"/>
      <c r="BE101" s="21"/>
      <c r="BF101" s="22"/>
      <c r="BG101" s="18"/>
      <c r="BH101" s="16"/>
      <c r="BI101" s="23"/>
      <c r="BJ101" s="18"/>
      <c r="BK101" s="18"/>
      <c r="BL101" s="16"/>
      <c r="BM101" s="19"/>
      <c r="BN101" s="18"/>
      <c r="BO101" s="18"/>
      <c r="BP101" s="21"/>
      <c r="BQ101" s="21"/>
      <c r="BR101" s="22"/>
      <c r="BS101" s="18"/>
      <c r="BT101" s="16"/>
      <c r="BU101" s="23"/>
      <c r="BV101" s="18"/>
      <c r="BW101" s="18"/>
      <c r="BX101" s="16"/>
      <c r="BY101" s="19"/>
      <c r="BZ101" s="20"/>
      <c r="CA101" s="20"/>
      <c r="CB101" s="25"/>
      <c r="CC101" s="21"/>
      <c r="CD101" s="22"/>
      <c r="CE101" s="18"/>
      <c r="CF101" s="16"/>
      <c r="CG101" s="23"/>
      <c r="CH101" s="18"/>
      <c r="CI101" s="18"/>
      <c r="CJ101" s="16"/>
      <c r="CK101" s="19"/>
      <c r="CL101" s="18"/>
      <c r="CM101" s="18"/>
      <c r="CN101" s="21"/>
      <c r="CO101" s="21"/>
      <c r="CP101" s="22"/>
      <c r="CQ101" s="18"/>
      <c r="CR101" s="26"/>
      <c r="CS101" s="26"/>
      <c r="CT101" s="27"/>
      <c r="CU101" s="28"/>
      <c r="CV101" s="1"/>
      <c r="CW101" s="1"/>
      <c r="CX101" s="1"/>
      <c r="CY101" s="1"/>
      <c r="DD101" s="1"/>
      <c r="DE101" s="1"/>
      <c r="DF101" s="1"/>
      <c r="DG101" s="1"/>
    </row>
    <row r="102" spans="1:111" ht="15.75" x14ac:dyDescent="0.25">
      <c r="A102" s="13">
        <v>94</v>
      </c>
      <c r="B102" s="30"/>
      <c r="C102" s="30"/>
      <c r="D102" s="30"/>
      <c r="E102" s="30"/>
      <c r="F102" s="31"/>
      <c r="G102" s="30"/>
      <c r="H102" s="16"/>
      <c r="I102" s="17"/>
      <c r="J102" s="18"/>
      <c r="K102" s="18"/>
      <c r="L102" s="16"/>
      <c r="M102" s="16"/>
      <c r="N102" s="18"/>
      <c r="O102" s="18"/>
      <c r="P102" s="21"/>
      <c r="Q102" s="21"/>
      <c r="R102" s="22"/>
      <c r="S102" s="18"/>
      <c r="T102" s="16"/>
      <c r="U102" s="23"/>
      <c r="V102" s="18"/>
      <c r="W102" s="18"/>
      <c r="X102" s="16"/>
      <c r="Y102" s="16"/>
      <c r="Z102" s="18"/>
      <c r="AA102" s="18"/>
      <c r="AB102" s="21"/>
      <c r="AC102" s="21"/>
      <c r="AD102" s="22"/>
      <c r="AE102" s="18"/>
      <c r="AF102" s="16"/>
      <c r="AG102" s="16"/>
      <c r="AH102" s="22"/>
      <c r="AI102" s="18"/>
      <c r="AJ102" s="16"/>
      <c r="AK102" s="23"/>
      <c r="AL102" s="18"/>
      <c r="AM102" s="18"/>
      <c r="AN102" s="16"/>
      <c r="AO102" s="16"/>
      <c r="AP102" s="18"/>
      <c r="AQ102" s="18"/>
      <c r="AR102" s="21"/>
      <c r="AS102" s="21"/>
      <c r="AT102" s="22"/>
      <c r="AU102" s="18"/>
      <c r="AV102" s="16"/>
      <c r="AW102" s="23"/>
      <c r="AX102" s="18"/>
      <c r="AY102" s="18"/>
      <c r="AZ102" s="16"/>
      <c r="BA102" s="16"/>
      <c r="BB102" s="18"/>
      <c r="BC102" s="18"/>
      <c r="BD102" s="24"/>
      <c r="BE102" s="21"/>
      <c r="BF102" s="22"/>
      <c r="BG102" s="18"/>
      <c r="BH102" s="16"/>
      <c r="BI102" s="23"/>
      <c r="BJ102" s="18"/>
      <c r="BK102" s="18"/>
      <c r="BL102" s="16"/>
      <c r="BM102" s="19"/>
      <c r="BN102" s="18"/>
      <c r="BO102" s="18"/>
      <c r="BP102" s="21"/>
      <c r="BQ102" s="21"/>
      <c r="BR102" s="22"/>
      <c r="BS102" s="18"/>
      <c r="BT102" s="16"/>
      <c r="BU102" s="23"/>
      <c r="BV102" s="18"/>
      <c r="BW102" s="18"/>
      <c r="BX102" s="16"/>
      <c r="BY102" s="19"/>
      <c r="BZ102" s="20"/>
      <c r="CA102" s="20"/>
      <c r="CB102" s="25"/>
      <c r="CC102" s="21"/>
      <c r="CD102" s="22"/>
      <c r="CE102" s="18"/>
      <c r="CF102" s="16"/>
      <c r="CG102" s="23"/>
      <c r="CH102" s="18"/>
      <c r="CI102" s="18"/>
      <c r="CJ102" s="16"/>
      <c r="CK102" s="19"/>
      <c r="CL102" s="18"/>
      <c r="CM102" s="18"/>
      <c r="CN102" s="21"/>
      <c r="CO102" s="21"/>
      <c r="CP102" s="22"/>
      <c r="CQ102" s="18"/>
      <c r="CR102" s="26"/>
      <c r="CS102" s="26"/>
      <c r="CT102" s="27"/>
      <c r="CU102" s="28"/>
      <c r="CV102" s="1"/>
      <c r="CW102" s="1"/>
      <c r="CX102" s="1"/>
      <c r="CY102" s="1"/>
      <c r="DD102" s="1"/>
      <c r="DE102" s="1"/>
      <c r="DF102" s="1"/>
      <c r="DG102" s="1"/>
    </row>
    <row r="103" spans="1:111" ht="15.75" x14ac:dyDescent="0.25">
      <c r="A103" s="13">
        <v>95</v>
      </c>
      <c r="B103" s="30"/>
      <c r="C103" s="30"/>
      <c r="D103" s="30"/>
      <c r="E103" s="30"/>
      <c r="F103" s="31"/>
      <c r="G103" s="30"/>
      <c r="H103" s="16"/>
      <c r="I103" s="17"/>
      <c r="J103" s="18"/>
      <c r="K103" s="18"/>
      <c r="L103" s="16"/>
      <c r="M103" s="16"/>
      <c r="N103" s="18"/>
      <c r="O103" s="18"/>
      <c r="P103" s="21"/>
      <c r="Q103" s="21"/>
      <c r="R103" s="22"/>
      <c r="S103" s="18"/>
      <c r="T103" s="16"/>
      <c r="U103" s="23"/>
      <c r="V103" s="18"/>
      <c r="W103" s="18"/>
      <c r="X103" s="16"/>
      <c r="Y103" s="16"/>
      <c r="Z103" s="18"/>
      <c r="AA103" s="18"/>
      <c r="AB103" s="21"/>
      <c r="AC103" s="21"/>
      <c r="AD103" s="22"/>
      <c r="AE103" s="18"/>
      <c r="AF103" s="16"/>
      <c r="AG103" s="16"/>
      <c r="AH103" s="22"/>
      <c r="AI103" s="18"/>
      <c r="AJ103" s="16"/>
      <c r="AK103" s="23"/>
      <c r="AL103" s="18"/>
      <c r="AM103" s="18"/>
      <c r="AN103" s="16"/>
      <c r="AO103" s="16"/>
      <c r="AP103" s="18"/>
      <c r="AQ103" s="18"/>
      <c r="AR103" s="21"/>
      <c r="AS103" s="21"/>
      <c r="AT103" s="22"/>
      <c r="AU103" s="18"/>
      <c r="AV103" s="16"/>
      <c r="AW103" s="23"/>
      <c r="AX103" s="18"/>
      <c r="AY103" s="18"/>
      <c r="AZ103" s="16"/>
      <c r="BA103" s="16"/>
      <c r="BB103" s="18"/>
      <c r="BC103" s="18"/>
      <c r="BD103" s="24"/>
      <c r="BE103" s="21"/>
      <c r="BF103" s="22"/>
      <c r="BG103" s="18"/>
      <c r="BH103" s="16"/>
      <c r="BI103" s="23"/>
      <c r="BJ103" s="18"/>
      <c r="BK103" s="18"/>
      <c r="BL103" s="16"/>
      <c r="BM103" s="19"/>
      <c r="BN103" s="18"/>
      <c r="BO103" s="18"/>
      <c r="BP103" s="21"/>
      <c r="BQ103" s="21"/>
      <c r="BR103" s="22"/>
      <c r="BS103" s="18"/>
      <c r="BT103" s="16"/>
      <c r="BU103" s="23"/>
      <c r="BV103" s="18"/>
      <c r="BW103" s="18"/>
      <c r="BX103" s="16"/>
      <c r="BY103" s="19"/>
      <c r="BZ103" s="20"/>
      <c r="CA103" s="20"/>
      <c r="CB103" s="25"/>
      <c r="CC103" s="21"/>
      <c r="CD103" s="22"/>
      <c r="CE103" s="18"/>
      <c r="CF103" s="16"/>
      <c r="CG103" s="23"/>
      <c r="CH103" s="18"/>
      <c r="CI103" s="18"/>
      <c r="CJ103" s="16"/>
      <c r="CK103" s="19"/>
      <c r="CL103" s="18"/>
      <c r="CM103" s="18"/>
      <c r="CN103" s="21"/>
      <c r="CO103" s="21"/>
      <c r="CP103" s="22"/>
      <c r="CQ103" s="18"/>
      <c r="CR103" s="26"/>
      <c r="CS103" s="26"/>
      <c r="CT103" s="27"/>
      <c r="CU103" s="28"/>
      <c r="CV103" s="1"/>
      <c r="CW103" s="1"/>
      <c r="CX103" s="1"/>
      <c r="CY103" s="1"/>
      <c r="DD103" s="1"/>
      <c r="DE103" s="1"/>
      <c r="DF103" s="1"/>
      <c r="DG103" s="1"/>
    </row>
    <row r="104" spans="1:111" ht="15.75" x14ac:dyDescent="0.25">
      <c r="A104" s="29">
        <v>96</v>
      </c>
      <c r="B104" s="30"/>
      <c r="C104" s="30"/>
      <c r="D104" s="30"/>
      <c r="E104" s="30"/>
      <c r="F104" s="31"/>
      <c r="G104" s="30"/>
      <c r="H104" s="16"/>
      <c r="I104" s="17"/>
      <c r="J104" s="18"/>
      <c r="K104" s="18"/>
      <c r="L104" s="16"/>
      <c r="M104" s="16"/>
      <c r="N104" s="18"/>
      <c r="O104" s="18"/>
      <c r="P104" s="21"/>
      <c r="Q104" s="21"/>
      <c r="R104" s="22"/>
      <c r="S104" s="18"/>
      <c r="T104" s="16"/>
      <c r="U104" s="23"/>
      <c r="V104" s="18"/>
      <c r="W104" s="18"/>
      <c r="X104" s="16"/>
      <c r="Y104" s="16"/>
      <c r="Z104" s="18"/>
      <c r="AA104" s="18"/>
      <c r="AB104" s="21"/>
      <c r="AC104" s="21"/>
      <c r="AD104" s="22"/>
      <c r="AE104" s="18"/>
      <c r="AF104" s="16"/>
      <c r="AG104" s="16"/>
      <c r="AH104" s="22"/>
      <c r="AI104" s="18"/>
      <c r="AJ104" s="16"/>
      <c r="AK104" s="23"/>
      <c r="AL104" s="18"/>
      <c r="AM104" s="18"/>
      <c r="AN104" s="16"/>
      <c r="AO104" s="16"/>
      <c r="AP104" s="18"/>
      <c r="AQ104" s="18"/>
      <c r="AR104" s="21"/>
      <c r="AS104" s="21"/>
      <c r="AT104" s="22"/>
      <c r="AU104" s="18"/>
      <c r="AV104" s="16"/>
      <c r="AW104" s="23"/>
      <c r="AX104" s="18"/>
      <c r="AY104" s="18"/>
      <c r="AZ104" s="16"/>
      <c r="BA104" s="16"/>
      <c r="BB104" s="18"/>
      <c r="BC104" s="18"/>
      <c r="BD104" s="24"/>
      <c r="BE104" s="21"/>
      <c r="BF104" s="22"/>
      <c r="BG104" s="18"/>
      <c r="BH104" s="16"/>
      <c r="BI104" s="23"/>
      <c r="BJ104" s="18"/>
      <c r="BK104" s="18"/>
      <c r="BL104" s="16"/>
      <c r="BM104" s="19"/>
      <c r="BN104" s="18"/>
      <c r="BO104" s="18"/>
      <c r="BP104" s="21"/>
      <c r="BQ104" s="21"/>
      <c r="BR104" s="22"/>
      <c r="BS104" s="18"/>
      <c r="BT104" s="16"/>
      <c r="BU104" s="23"/>
      <c r="BV104" s="18"/>
      <c r="BW104" s="18"/>
      <c r="BX104" s="16"/>
      <c r="BY104" s="19"/>
      <c r="BZ104" s="20"/>
      <c r="CA104" s="20"/>
      <c r="CB104" s="25"/>
      <c r="CC104" s="21"/>
      <c r="CD104" s="22"/>
      <c r="CE104" s="18"/>
      <c r="CF104" s="16"/>
      <c r="CG104" s="23"/>
      <c r="CH104" s="18"/>
      <c r="CI104" s="18"/>
      <c r="CJ104" s="16"/>
      <c r="CK104" s="19"/>
      <c r="CL104" s="18"/>
      <c r="CM104" s="18"/>
      <c r="CN104" s="21"/>
      <c r="CO104" s="21"/>
      <c r="CP104" s="22"/>
      <c r="CQ104" s="18"/>
      <c r="CR104" s="26"/>
      <c r="CS104" s="26"/>
      <c r="CT104" s="27"/>
      <c r="CU104" s="28"/>
      <c r="CV104" s="1"/>
      <c r="CW104" s="1"/>
      <c r="CX104" s="1"/>
      <c r="CY104" s="1"/>
      <c r="DD104" s="1"/>
      <c r="DE104" s="1"/>
      <c r="DF104" s="1"/>
      <c r="DG104" s="1"/>
    </row>
    <row r="105" spans="1:111" ht="15.75" x14ac:dyDescent="0.25">
      <c r="A105" s="13">
        <v>97</v>
      </c>
      <c r="B105" s="30"/>
      <c r="C105" s="30"/>
      <c r="D105" s="30"/>
      <c r="E105" s="30"/>
      <c r="F105" s="31"/>
      <c r="G105" s="30"/>
      <c r="H105" s="16"/>
      <c r="I105" s="17"/>
      <c r="J105" s="18"/>
      <c r="K105" s="18"/>
      <c r="L105" s="16"/>
      <c r="M105" s="16"/>
      <c r="N105" s="18"/>
      <c r="O105" s="18"/>
      <c r="P105" s="21"/>
      <c r="Q105" s="21"/>
      <c r="R105" s="22"/>
      <c r="S105" s="18"/>
      <c r="T105" s="16"/>
      <c r="U105" s="23"/>
      <c r="V105" s="18"/>
      <c r="W105" s="18"/>
      <c r="X105" s="16"/>
      <c r="Y105" s="16"/>
      <c r="Z105" s="18"/>
      <c r="AA105" s="18"/>
      <c r="AB105" s="21"/>
      <c r="AC105" s="21"/>
      <c r="AD105" s="22"/>
      <c r="AE105" s="18"/>
      <c r="AF105" s="16"/>
      <c r="AG105" s="16"/>
      <c r="AH105" s="22"/>
      <c r="AI105" s="18"/>
      <c r="AJ105" s="16"/>
      <c r="AK105" s="23"/>
      <c r="AL105" s="18"/>
      <c r="AM105" s="18"/>
      <c r="AN105" s="16"/>
      <c r="AO105" s="16"/>
      <c r="AP105" s="18"/>
      <c r="AQ105" s="18"/>
      <c r="AR105" s="21"/>
      <c r="AS105" s="21"/>
      <c r="AT105" s="22"/>
      <c r="AU105" s="18"/>
      <c r="AV105" s="16"/>
      <c r="AW105" s="23"/>
      <c r="AX105" s="18"/>
      <c r="AY105" s="18"/>
      <c r="AZ105" s="16"/>
      <c r="BA105" s="16"/>
      <c r="BB105" s="18"/>
      <c r="BC105" s="18"/>
      <c r="BD105" s="24"/>
      <c r="BE105" s="21"/>
      <c r="BF105" s="22"/>
      <c r="BG105" s="18"/>
      <c r="BH105" s="16"/>
      <c r="BI105" s="23"/>
      <c r="BJ105" s="18"/>
      <c r="BK105" s="18"/>
      <c r="BL105" s="16"/>
      <c r="BM105" s="19"/>
      <c r="BN105" s="18"/>
      <c r="BO105" s="18"/>
      <c r="BP105" s="21"/>
      <c r="BQ105" s="21"/>
      <c r="BR105" s="22"/>
      <c r="BS105" s="18"/>
      <c r="BT105" s="16"/>
      <c r="BU105" s="23"/>
      <c r="BV105" s="18"/>
      <c r="BW105" s="18"/>
      <c r="BX105" s="16"/>
      <c r="BY105" s="19"/>
      <c r="BZ105" s="20"/>
      <c r="CA105" s="20"/>
      <c r="CB105" s="25"/>
      <c r="CC105" s="21"/>
      <c r="CD105" s="22"/>
      <c r="CE105" s="18"/>
      <c r="CF105" s="16"/>
      <c r="CG105" s="23"/>
      <c r="CH105" s="18"/>
      <c r="CI105" s="18"/>
      <c r="CJ105" s="16"/>
      <c r="CK105" s="19"/>
      <c r="CL105" s="18"/>
      <c r="CM105" s="18"/>
      <c r="CN105" s="21"/>
      <c r="CO105" s="21"/>
      <c r="CP105" s="22"/>
      <c r="CQ105" s="18"/>
      <c r="CR105" s="26"/>
      <c r="CS105" s="26"/>
      <c r="CT105" s="27"/>
      <c r="CU105" s="28"/>
      <c r="CV105" s="1"/>
      <c r="CW105" s="1"/>
      <c r="CX105" s="1"/>
      <c r="CY105" s="1"/>
      <c r="DD105" s="1"/>
      <c r="DE105" s="1"/>
      <c r="DF105" s="1"/>
      <c r="DG105" s="1"/>
    </row>
    <row r="106" spans="1:111" ht="15.75" x14ac:dyDescent="0.25">
      <c r="A106" s="29">
        <v>98</v>
      </c>
      <c r="B106" s="30"/>
      <c r="C106" s="30"/>
      <c r="D106" s="30"/>
      <c r="E106" s="30"/>
      <c r="F106" s="31"/>
      <c r="G106" s="30"/>
      <c r="H106" s="16"/>
      <c r="I106" s="17"/>
      <c r="J106" s="18"/>
      <c r="K106" s="18"/>
      <c r="L106" s="16"/>
      <c r="M106" s="16"/>
      <c r="N106" s="18"/>
      <c r="O106" s="18"/>
      <c r="P106" s="21"/>
      <c r="Q106" s="21"/>
      <c r="R106" s="22"/>
      <c r="S106" s="18"/>
      <c r="T106" s="16"/>
      <c r="U106" s="23"/>
      <c r="V106" s="18"/>
      <c r="W106" s="18"/>
      <c r="X106" s="16"/>
      <c r="Y106" s="16"/>
      <c r="Z106" s="18"/>
      <c r="AA106" s="18"/>
      <c r="AB106" s="21"/>
      <c r="AC106" s="21"/>
      <c r="AD106" s="22"/>
      <c r="AE106" s="18"/>
      <c r="AF106" s="16"/>
      <c r="AG106" s="16"/>
      <c r="AH106" s="22"/>
      <c r="AI106" s="18"/>
      <c r="AJ106" s="16"/>
      <c r="AK106" s="23"/>
      <c r="AL106" s="18"/>
      <c r="AM106" s="18"/>
      <c r="AN106" s="16"/>
      <c r="AO106" s="16"/>
      <c r="AP106" s="18"/>
      <c r="AQ106" s="18"/>
      <c r="AR106" s="21"/>
      <c r="AS106" s="21"/>
      <c r="AT106" s="22"/>
      <c r="AU106" s="18"/>
      <c r="AV106" s="16"/>
      <c r="AW106" s="23"/>
      <c r="AX106" s="18"/>
      <c r="AY106" s="18"/>
      <c r="AZ106" s="16"/>
      <c r="BA106" s="16"/>
      <c r="BB106" s="18"/>
      <c r="BC106" s="18"/>
      <c r="BD106" s="24"/>
      <c r="BE106" s="21"/>
      <c r="BF106" s="22"/>
      <c r="BG106" s="18"/>
      <c r="BH106" s="16"/>
      <c r="BI106" s="23"/>
      <c r="BJ106" s="18"/>
      <c r="BK106" s="18"/>
      <c r="BL106" s="16"/>
      <c r="BM106" s="19"/>
      <c r="BN106" s="18"/>
      <c r="BO106" s="18"/>
      <c r="BP106" s="21"/>
      <c r="BQ106" s="21"/>
      <c r="BR106" s="22"/>
      <c r="BS106" s="18"/>
      <c r="BT106" s="16"/>
      <c r="BU106" s="23"/>
      <c r="BV106" s="18"/>
      <c r="BW106" s="18"/>
      <c r="BX106" s="16"/>
      <c r="BY106" s="19"/>
      <c r="BZ106" s="20"/>
      <c r="CA106" s="20"/>
      <c r="CB106" s="25"/>
      <c r="CC106" s="21"/>
      <c r="CD106" s="22"/>
      <c r="CE106" s="18"/>
      <c r="CF106" s="16"/>
      <c r="CG106" s="23"/>
      <c r="CH106" s="18"/>
      <c r="CI106" s="18"/>
      <c r="CJ106" s="16"/>
      <c r="CK106" s="19"/>
      <c r="CL106" s="18"/>
      <c r="CM106" s="18"/>
      <c r="CN106" s="21"/>
      <c r="CO106" s="21"/>
      <c r="CP106" s="22"/>
      <c r="CQ106" s="18"/>
      <c r="CR106" s="26"/>
      <c r="CS106" s="26"/>
      <c r="CT106" s="27"/>
      <c r="CU106" s="28"/>
      <c r="CV106" s="1"/>
      <c r="CW106" s="1"/>
      <c r="CX106" s="1"/>
      <c r="CY106" s="1"/>
      <c r="DD106" s="1"/>
      <c r="DE106" s="1"/>
      <c r="DF106" s="1"/>
      <c r="DG106" s="1"/>
    </row>
    <row r="107" spans="1:111" ht="15.75" x14ac:dyDescent="0.25">
      <c r="A107" s="13">
        <v>99</v>
      </c>
      <c r="B107" s="30"/>
      <c r="C107" s="30"/>
      <c r="D107" s="30"/>
      <c r="E107" s="30"/>
      <c r="F107" s="31"/>
      <c r="G107" s="30"/>
      <c r="H107" s="16"/>
      <c r="I107" s="17"/>
      <c r="J107" s="18"/>
      <c r="K107" s="18"/>
      <c r="L107" s="16"/>
      <c r="M107" s="16"/>
      <c r="N107" s="18"/>
      <c r="O107" s="18"/>
      <c r="P107" s="21"/>
      <c r="Q107" s="21"/>
      <c r="R107" s="22"/>
      <c r="S107" s="18"/>
      <c r="T107" s="16"/>
      <c r="U107" s="23"/>
      <c r="V107" s="18"/>
      <c r="W107" s="18"/>
      <c r="X107" s="16"/>
      <c r="Y107" s="16"/>
      <c r="Z107" s="18"/>
      <c r="AA107" s="18"/>
      <c r="AB107" s="21"/>
      <c r="AC107" s="21"/>
      <c r="AD107" s="22"/>
      <c r="AE107" s="18"/>
      <c r="AF107" s="16"/>
      <c r="AG107" s="16"/>
      <c r="AH107" s="22"/>
      <c r="AI107" s="18"/>
      <c r="AJ107" s="16"/>
      <c r="AK107" s="23"/>
      <c r="AL107" s="18"/>
      <c r="AM107" s="18"/>
      <c r="AN107" s="16"/>
      <c r="AO107" s="16"/>
      <c r="AP107" s="18"/>
      <c r="AQ107" s="18"/>
      <c r="AR107" s="21"/>
      <c r="AS107" s="21"/>
      <c r="AT107" s="22"/>
      <c r="AU107" s="18"/>
      <c r="AV107" s="16"/>
      <c r="AW107" s="23"/>
      <c r="AX107" s="18"/>
      <c r="AY107" s="18"/>
      <c r="AZ107" s="16"/>
      <c r="BA107" s="16"/>
      <c r="BB107" s="18"/>
      <c r="BC107" s="18"/>
      <c r="BD107" s="24"/>
      <c r="BE107" s="21"/>
      <c r="BF107" s="22"/>
      <c r="BG107" s="18"/>
      <c r="BH107" s="16"/>
      <c r="BI107" s="23"/>
      <c r="BJ107" s="18"/>
      <c r="BK107" s="18"/>
      <c r="BL107" s="16"/>
      <c r="BM107" s="19"/>
      <c r="BN107" s="18"/>
      <c r="BO107" s="18"/>
      <c r="BP107" s="21"/>
      <c r="BQ107" s="21"/>
      <c r="BR107" s="22"/>
      <c r="BS107" s="18"/>
      <c r="BT107" s="16"/>
      <c r="BU107" s="23"/>
      <c r="BV107" s="18"/>
      <c r="BW107" s="18"/>
      <c r="BX107" s="16"/>
      <c r="BY107" s="19"/>
      <c r="BZ107" s="20"/>
      <c r="CA107" s="20"/>
      <c r="CB107" s="25"/>
      <c r="CC107" s="21"/>
      <c r="CD107" s="22"/>
      <c r="CE107" s="18"/>
      <c r="CF107" s="16"/>
      <c r="CG107" s="23"/>
      <c r="CH107" s="18"/>
      <c r="CI107" s="18"/>
      <c r="CJ107" s="16"/>
      <c r="CK107" s="19"/>
      <c r="CL107" s="18"/>
      <c r="CM107" s="18"/>
      <c r="CN107" s="21"/>
      <c r="CO107" s="21"/>
      <c r="CP107" s="22"/>
      <c r="CQ107" s="18"/>
      <c r="CR107" s="26"/>
      <c r="CS107" s="26"/>
      <c r="CT107" s="27"/>
      <c r="CU107" s="28"/>
      <c r="CV107" s="1"/>
      <c r="CW107" s="1"/>
      <c r="CX107" s="1"/>
      <c r="CY107" s="1"/>
      <c r="DD107" s="1"/>
      <c r="DE107" s="1"/>
      <c r="DF107" s="1"/>
      <c r="DG107" s="1"/>
    </row>
    <row r="108" spans="1:111" ht="15.75" x14ac:dyDescent="0.25">
      <c r="A108" s="13">
        <v>100</v>
      </c>
      <c r="B108" s="30"/>
      <c r="C108" s="30"/>
      <c r="D108" s="30"/>
      <c r="E108" s="30"/>
      <c r="F108" s="31"/>
      <c r="G108" s="30"/>
      <c r="H108" s="16"/>
      <c r="I108" s="17"/>
      <c r="J108" s="18"/>
      <c r="K108" s="18"/>
      <c r="L108" s="16"/>
      <c r="M108" s="16"/>
      <c r="N108" s="18"/>
      <c r="O108" s="18"/>
      <c r="P108" s="21"/>
      <c r="Q108" s="21"/>
      <c r="R108" s="22"/>
      <c r="S108" s="18"/>
      <c r="T108" s="16"/>
      <c r="U108" s="23"/>
      <c r="V108" s="18"/>
      <c r="W108" s="18"/>
      <c r="X108" s="16"/>
      <c r="Y108" s="16"/>
      <c r="Z108" s="18"/>
      <c r="AA108" s="18"/>
      <c r="AB108" s="21"/>
      <c r="AC108" s="21"/>
      <c r="AD108" s="22"/>
      <c r="AE108" s="18"/>
      <c r="AF108" s="16"/>
      <c r="AG108" s="16"/>
      <c r="AH108" s="22"/>
      <c r="AI108" s="18"/>
      <c r="AJ108" s="16"/>
      <c r="AK108" s="23"/>
      <c r="AL108" s="18"/>
      <c r="AM108" s="18"/>
      <c r="AN108" s="16"/>
      <c r="AO108" s="16"/>
      <c r="AP108" s="18"/>
      <c r="AQ108" s="18"/>
      <c r="AR108" s="21"/>
      <c r="AS108" s="21"/>
      <c r="AT108" s="22"/>
      <c r="AU108" s="18"/>
      <c r="AV108" s="16"/>
      <c r="AW108" s="23"/>
      <c r="AX108" s="18"/>
      <c r="AY108" s="18"/>
      <c r="AZ108" s="16"/>
      <c r="BA108" s="16"/>
      <c r="BB108" s="18"/>
      <c r="BC108" s="18"/>
      <c r="BD108" s="24"/>
      <c r="BE108" s="21"/>
      <c r="BF108" s="22"/>
      <c r="BG108" s="18"/>
      <c r="BH108" s="16"/>
      <c r="BI108" s="23"/>
      <c r="BJ108" s="18"/>
      <c r="BK108" s="18"/>
      <c r="BL108" s="16"/>
      <c r="BM108" s="19"/>
      <c r="BN108" s="18"/>
      <c r="BO108" s="18"/>
      <c r="BP108" s="21"/>
      <c r="BQ108" s="21"/>
      <c r="BR108" s="22"/>
      <c r="BS108" s="18"/>
      <c r="BT108" s="16"/>
      <c r="BU108" s="23"/>
      <c r="BV108" s="18"/>
      <c r="BW108" s="18"/>
      <c r="BX108" s="16"/>
      <c r="BY108" s="19"/>
      <c r="BZ108" s="20"/>
      <c r="CA108" s="20"/>
      <c r="CB108" s="25"/>
      <c r="CC108" s="21"/>
      <c r="CD108" s="22"/>
      <c r="CE108" s="18"/>
      <c r="CF108" s="16"/>
      <c r="CG108" s="23"/>
      <c r="CH108" s="18"/>
      <c r="CI108" s="18"/>
      <c r="CJ108" s="16"/>
      <c r="CK108" s="19"/>
      <c r="CL108" s="18"/>
      <c r="CM108" s="18"/>
      <c r="CN108" s="21"/>
      <c r="CO108" s="21"/>
      <c r="CP108" s="22"/>
      <c r="CQ108" s="18"/>
      <c r="CR108" s="26"/>
      <c r="CS108" s="26"/>
      <c r="CT108" s="27"/>
      <c r="CU108" s="28"/>
      <c r="CV108" s="1"/>
      <c r="CW108" s="1"/>
      <c r="CX108" s="1"/>
      <c r="CY108" s="1"/>
      <c r="DD108" s="1"/>
      <c r="DE108" s="1"/>
      <c r="DF108" s="1"/>
      <c r="DG108" s="1"/>
    </row>
    <row r="109" spans="1:111" ht="15.75" x14ac:dyDescent="0.25">
      <c r="A109" s="29">
        <v>101</v>
      </c>
      <c r="B109" s="30"/>
      <c r="C109" s="30"/>
      <c r="D109" s="30"/>
      <c r="E109" s="30"/>
      <c r="F109" s="31"/>
      <c r="G109" s="30"/>
      <c r="H109" s="16"/>
      <c r="I109" s="17"/>
      <c r="J109" s="18"/>
      <c r="K109" s="18"/>
      <c r="L109" s="16"/>
      <c r="M109" s="16"/>
      <c r="N109" s="18"/>
      <c r="O109" s="18"/>
      <c r="P109" s="21"/>
      <c r="Q109" s="21"/>
      <c r="R109" s="22"/>
      <c r="S109" s="18"/>
      <c r="T109" s="16"/>
      <c r="U109" s="23"/>
      <c r="V109" s="18"/>
      <c r="W109" s="18"/>
      <c r="X109" s="16"/>
      <c r="Y109" s="16"/>
      <c r="Z109" s="18"/>
      <c r="AA109" s="18"/>
      <c r="AB109" s="21"/>
      <c r="AC109" s="21"/>
      <c r="AD109" s="22"/>
      <c r="AE109" s="18"/>
      <c r="AF109" s="16"/>
      <c r="AG109" s="16"/>
      <c r="AH109" s="22"/>
      <c r="AI109" s="18"/>
      <c r="AJ109" s="16"/>
      <c r="AK109" s="23"/>
      <c r="AL109" s="18"/>
      <c r="AM109" s="18"/>
      <c r="AN109" s="16"/>
      <c r="AO109" s="16"/>
      <c r="AP109" s="18"/>
      <c r="AQ109" s="18"/>
      <c r="AR109" s="21"/>
      <c r="AS109" s="21"/>
      <c r="AT109" s="22"/>
      <c r="AU109" s="18"/>
      <c r="AV109" s="16"/>
      <c r="AW109" s="23"/>
      <c r="AX109" s="18"/>
      <c r="AY109" s="18"/>
      <c r="AZ109" s="16"/>
      <c r="BA109" s="16"/>
      <c r="BB109" s="18"/>
      <c r="BC109" s="18"/>
      <c r="BD109" s="24"/>
      <c r="BE109" s="21"/>
      <c r="BF109" s="22"/>
      <c r="BG109" s="18"/>
      <c r="BH109" s="16"/>
      <c r="BI109" s="23"/>
      <c r="BJ109" s="18"/>
      <c r="BK109" s="18"/>
      <c r="BL109" s="16"/>
      <c r="BM109" s="19"/>
      <c r="BN109" s="18"/>
      <c r="BO109" s="18"/>
      <c r="BP109" s="21"/>
      <c r="BQ109" s="21"/>
      <c r="BR109" s="22"/>
      <c r="BS109" s="18"/>
      <c r="BT109" s="16"/>
      <c r="BU109" s="23"/>
      <c r="BV109" s="18"/>
      <c r="BW109" s="18"/>
      <c r="BX109" s="16"/>
      <c r="BY109" s="19"/>
      <c r="BZ109" s="20"/>
      <c r="CA109" s="20"/>
      <c r="CB109" s="25"/>
      <c r="CC109" s="21"/>
      <c r="CD109" s="22"/>
      <c r="CE109" s="18"/>
      <c r="CF109" s="16"/>
      <c r="CG109" s="23"/>
      <c r="CH109" s="18"/>
      <c r="CI109" s="18"/>
      <c r="CJ109" s="16"/>
      <c r="CK109" s="19"/>
      <c r="CL109" s="18"/>
      <c r="CM109" s="18"/>
      <c r="CN109" s="21"/>
      <c r="CO109" s="21"/>
      <c r="CP109" s="22"/>
      <c r="CQ109" s="18"/>
      <c r="CR109" s="26"/>
      <c r="CS109" s="26"/>
      <c r="CT109" s="27"/>
      <c r="CU109" s="28"/>
      <c r="CV109" s="1"/>
      <c r="CW109" s="1"/>
      <c r="CX109" s="1"/>
      <c r="CY109" s="1"/>
      <c r="DD109" s="1"/>
      <c r="DE109" s="1"/>
      <c r="DF109" s="1"/>
      <c r="DG109" s="1"/>
    </row>
    <row r="110" spans="1:111" ht="15.75" x14ac:dyDescent="0.25">
      <c r="A110" s="13">
        <v>102</v>
      </c>
      <c r="B110" s="30"/>
      <c r="C110" s="30"/>
      <c r="D110" s="30"/>
      <c r="E110" s="30"/>
      <c r="F110" s="31"/>
      <c r="G110" s="30"/>
      <c r="H110" s="16"/>
      <c r="I110" s="17"/>
      <c r="J110" s="18"/>
      <c r="K110" s="18"/>
      <c r="L110" s="16"/>
      <c r="M110" s="16"/>
      <c r="N110" s="18"/>
      <c r="O110" s="18"/>
      <c r="P110" s="21"/>
      <c r="Q110" s="21"/>
      <c r="R110" s="22"/>
      <c r="S110" s="18"/>
      <c r="T110" s="16"/>
      <c r="U110" s="23"/>
      <c r="V110" s="18"/>
      <c r="W110" s="18"/>
      <c r="X110" s="16"/>
      <c r="Y110" s="16"/>
      <c r="Z110" s="18"/>
      <c r="AA110" s="18"/>
      <c r="AB110" s="21"/>
      <c r="AC110" s="21"/>
      <c r="AD110" s="22"/>
      <c r="AE110" s="18"/>
      <c r="AF110" s="16"/>
      <c r="AG110" s="16"/>
      <c r="AH110" s="22"/>
      <c r="AI110" s="18"/>
      <c r="AJ110" s="16"/>
      <c r="AK110" s="23"/>
      <c r="AL110" s="18"/>
      <c r="AM110" s="18"/>
      <c r="AN110" s="16"/>
      <c r="AO110" s="16"/>
      <c r="AP110" s="18"/>
      <c r="AQ110" s="18"/>
      <c r="AR110" s="21"/>
      <c r="AS110" s="21"/>
      <c r="AT110" s="22"/>
      <c r="AU110" s="18"/>
      <c r="AV110" s="16"/>
      <c r="AW110" s="23"/>
      <c r="AX110" s="18"/>
      <c r="AY110" s="18"/>
      <c r="AZ110" s="16"/>
      <c r="BA110" s="16"/>
      <c r="BB110" s="18"/>
      <c r="BC110" s="18"/>
      <c r="BD110" s="24"/>
      <c r="BE110" s="21"/>
      <c r="BF110" s="22"/>
      <c r="BG110" s="18"/>
      <c r="BH110" s="16"/>
      <c r="BI110" s="23"/>
      <c r="BJ110" s="18"/>
      <c r="BK110" s="18"/>
      <c r="BL110" s="16"/>
      <c r="BM110" s="19"/>
      <c r="BN110" s="18"/>
      <c r="BO110" s="18"/>
      <c r="BP110" s="21"/>
      <c r="BQ110" s="21"/>
      <c r="BR110" s="22"/>
      <c r="BS110" s="18"/>
      <c r="BT110" s="16"/>
      <c r="BU110" s="23"/>
      <c r="BV110" s="18"/>
      <c r="BW110" s="18"/>
      <c r="BX110" s="16"/>
      <c r="BY110" s="19"/>
      <c r="BZ110" s="20"/>
      <c r="CA110" s="20"/>
      <c r="CB110" s="25"/>
      <c r="CC110" s="21"/>
      <c r="CD110" s="22"/>
      <c r="CE110" s="18"/>
      <c r="CF110" s="16"/>
      <c r="CG110" s="23"/>
      <c r="CH110" s="18"/>
      <c r="CI110" s="18"/>
      <c r="CJ110" s="16"/>
      <c r="CK110" s="19"/>
      <c r="CL110" s="18"/>
      <c r="CM110" s="18"/>
      <c r="CN110" s="21"/>
      <c r="CO110" s="21"/>
      <c r="CP110" s="22"/>
      <c r="CQ110" s="18"/>
      <c r="CR110" s="26"/>
      <c r="CS110" s="26"/>
      <c r="CT110" s="27"/>
      <c r="CU110" s="28"/>
      <c r="CV110" s="1"/>
      <c r="CW110" s="1"/>
      <c r="CX110" s="1"/>
      <c r="CY110" s="1"/>
      <c r="DD110" s="1"/>
      <c r="DE110" s="1"/>
      <c r="DF110" s="1"/>
      <c r="DG110" s="1"/>
    </row>
    <row r="111" spans="1:111" ht="15.75" x14ac:dyDescent="0.25">
      <c r="A111" s="29">
        <v>103</v>
      </c>
      <c r="B111" s="30"/>
      <c r="C111" s="30"/>
      <c r="D111" s="30"/>
      <c r="E111" s="30"/>
      <c r="F111" s="31"/>
      <c r="G111" s="30"/>
      <c r="H111" s="16"/>
      <c r="I111" s="17"/>
      <c r="J111" s="18"/>
      <c r="K111" s="18"/>
      <c r="L111" s="16"/>
      <c r="M111" s="16"/>
      <c r="N111" s="18"/>
      <c r="O111" s="18"/>
      <c r="P111" s="21"/>
      <c r="Q111" s="21"/>
      <c r="R111" s="22"/>
      <c r="S111" s="18"/>
      <c r="T111" s="16"/>
      <c r="U111" s="23"/>
      <c r="V111" s="18"/>
      <c r="W111" s="18"/>
      <c r="X111" s="16"/>
      <c r="Y111" s="16"/>
      <c r="Z111" s="18"/>
      <c r="AA111" s="18"/>
      <c r="AB111" s="21"/>
      <c r="AC111" s="21"/>
      <c r="AD111" s="22"/>
      <c r="AE111" s="18"/>
      <c r="AF111" s="16"/>
      <c r="AG111" s="16"/>
      <c r="AH111" s="22"/>
      <c r="AI111" s="18"/>
      <c r="AJ111" s="16"/>
      <c r="AK111" s="23"/>
      <c r="AL111" s="18"/>
      <c r="AM111" s="18"/>
      <c r="AN111" s="16"/>
      <c r="AO111" s="16"/>
      <c r="AP111" s="18"/>
      <c r="AQ111" s="18"/>
      <c r="AR111" s="21"/>
      <c r="AS111" s="21"/>
      <c r="AT111" s="22"/>
      <c r="AU111" s="18"/>
      <c r="AV111" s="16"/>
      <c r="AW111" s="23"/>
      <c r="AX111" s="18"/>
      <c r="AY111" s="18"/>
      <c r="AZ111" s="16"/>
      <c r="BA111" s="16"/>
      <c r="BB111" s="18"/>
      <c r="BC111" s="18"/>
      <c r="BD111" s="24"/>
      <c r="BE111" s="21"/>
      <c r="BF111" s="22"/>
      <c r="BG111" s="18"/>
      <c r="BH111" s="16"/>
      <c r="BI111" s="23"/>
      <c r="BJ111" s="18"/>
      <c r="BK111" s="18"/>
      <c r="BL111" s="16"/>
      <c r="BM111" s="19"/>
      <c r="BN111" s="18"/>
      <c r="BO111" s="18"/>
      <c r="BP111" s="21"/>
      <c r="BQ111" s="21"/>
      <c r="BR111" s="22"/>
      <c r="BS111" s="18"/>
      <c r="BT111" s="16"/>
      <c r="BU111" s="23"/>
      <c r="BV111" s="18"/>
      <c r="BW111" s="18"/>
      <c r="BX111" s="16"/>
      <c r="BY111" s="19"/>
      <c r="BZ111" s="20"/>
      <c r="CA111" s="20"/>
      <c r="CB111" s="25"/>
      <c r="CC111" s="21"/>
      <c r="CD111" s="22"/>
      <c r="CE111" s="18"/>
      <c r="CF111" s="16"/>
      <c r="CG111" s="23"/>
      <c r="CH111" s="18"/>
      <c r="CI111" s="18"/>
      <c r="CJ111" s="16"/>
      <c r="CK111" s="19"/>
      <c r="CL111" s="18"/>
      <c r="CM111" s="18"/>
      <c r="CN111" s="21"/>
      <c r="CO111" s="21"/>
      <c r="CP111" s="22"/>
      <c r="CQ111" s="18"/>
      <c r="CR111" s="26"/>
      <c r="CS111" s="26"/>
      <c r="CT111" s="27"/>
      <c r="CU111" s="28"/>
      <c r="CV111" s="1"/>
      <c r="CW111" s="1"/>
      <c r="CX111" s="1"/>
      <c r="CY111" s="1"/>
      <c r="DD111" s="1"/>
      <c r="DE111" s="1"/>
      <c r="DF111" s="1"/>
      <c r="DG111" s="1"/>
    </row>
    <row r="112" spans="1:111" ht="15.75" x14ac:dyDescent="0.25">
      <c r="A112" s="13">
        <v>104</v>
      </c>
      <c r="B112" s="30"/>
      <c r="C112" s="30"/>
      <c r="D112" s="30"/>
      <c r="E112" s="30"/>
      <c r="F112" s="31"/>
      <c r="G112" s="30"/>
      <c r="H112" s="16"/>
      <c r="I112" s="17"/>
      <c r="J112" s="18"/>
      <c r="K112" s="18"/>
      <c r="L112" s="16"/>
      <c r="M112" s="16"/>
      <c r="N112" s="18"/>
      <c r="O112" s="18"/>
      <c r="P112" s="21"/>
      <c r="Q112" s="21"/>
      <c r="R112" s="22"/>
      <c r="S112" s="18"/>
      <c r="T112" s="16"/>
      <c r="U112" s="23"/>
      <c r="V112" s="18"/>
      <c r="W112" s="18"/>
      <c r="X112" s="16"/>
      <c r="Y112" s="16"/>
      <c r="Z112" s="18"/>
      <c r="AA112" s="18"/>
      <c r="AB112" s="21"/>
      <c r="AC112" s="21"/>
      <c r="AD112" s="22"/>
      <c r="AE112" s="18"/>
      <c r="AF112" s="16"/>
      <c r="AG112" s="16"/>
      <c r="AH112" s="22"/>
      <c r="AI112" s="18"/>
      <c r="AJ112" s="16"/>
      <c r="AK112" s="23"/>
      <c r="AL112" s="18"/>
      <c r="AM112" s="18"/>
      <c r="AN112" s="16"/>
      <c r="AO112" s="16"/>
      <c r="AP112" s="18"/>
      <c r="AQ112" s="18"/>
      <c r="AR112" s="21"/>
      <c r="AS112" s="21"/>
      <c r="AT112" s="22"/>
      <c r="AU112" s="18"/>
      <c r="AV112" s="16"/>
      <c r="AW112" s="23"/>
      <c r="AX112" s="18"/>
      <c r="AY112" s="18"/>
      <c r="AZ112" s="16"/>
      <c r="BA112" s="16"/>
      <c r="BB112" s="18"/>
      <c r="BC112" s="18"/>
      <c r="BD112" s="24"/>
      <c r="BE112" s="21"/>
      <c r="BF112" s="22"/>
      <c r="BG112" s="18"/>
      <c r="BH112" s="16"/>
      <c r="BI112" s="23"/>
      <c r="BJ112" s="18"/>
      <c r="BK112" s="18"/>
      <c r="BL112" s="16"/>
      <c r="BM112" s="19"/>
      <c r="BN112" s="18"/>
      <c r="BO112" s="18"/>
      <c r="BP112" s="21"/>
      <c r="BQ112" s="21"/>
      <c r="BR112" s="22"/>
      <c r="BS112" s="18"/>
      <c r="BT112" s="16"/>
      <c r="BU112" s="23"/>
      <c r="BV112" s="18"/>
      <c r="BW112" s="18"/>
      <c r="BX112" s="16"/>
      <c r="BY112" s="19"/>
      <c r="BZ112" s="20"/>
      <c r="CA112" s="20"/>
      <c r="CB112" s="25"/>
      <c r="CC112" s="21"/>
      <c r="CD112" s="22"/>
      <c r="CE112" s="18"/>
      <c r="CF112" s="16"/>
      <c r="CG112" s="23"/>
      <c r="CH112" s="18"/>
      <c r="CI112" s="18"/>
      <c r="CJ112" s="16"/>
      <c r="CK112" s="19"/>
      <c r="CL112" s="18"/>
      <c r="CM112" s="18"/>
      <c r="CN112" s="21"/>
      <c r="CO112" s="21"/>
      <c r="CP112" s="22"/>
      <c r="CQ112" s="18"/>
      <c r="CR112" s="26"/>
      <c r="CS112" s="26"/>
      <c r="CT112" s="27"/>
      <c r="CU112" s="28"/>
      <c r="CV112" s="1"/>
      <c r="CW112" s="1"/>
      <c r="CX112" s="1"/>
      <c r="CY112" s="1"/>
      <c r="DD112" s="1"/>
      <c r="DE112" s="1"/>
      <c r="DF112" s="1"/>
      <c r="DG112" s="1"/>
    </row>
    <row r="113" spans="1:111" ht="15.75" x14ac:dyDescent="0.25">
      <c r="A113" s="13">
        <v>105</v>
      </c>
      <c r="B113" s="30"/>
      <c r="C113" s="30"/>
      <c r="D113" s="30"/>
      <c r="E113" s="30"/>
      <c r="F113" s="31"/>
      <c r="G113" s="30"/>
      <c r="H113" s="16"/>
      <c r="I113" s="17"/>
      <c r="J113" s="18"/>
      <c r="K113" s="18"/>
      <c r="L113" s="16"/>
      <c r="M113" s="16"/>
      <c r="N113" s="18"/>
      <c r="O113" s="18"/>
      <c r="P113" s="21"/>
      <c r="Q113" s="21"/>
      <c r="R113" s="22"/>
      <c r="S113" s="18"/>
      <c r="T113" s="16"/>
      <c r="U113" s="23"/>
      <c r="V113" s="18"/>
      <c r="W113" s="18"/>
      <c r="X113" s="16"/>
      <c r="Y113" s="16"/>
      <c r="Z113" s="18"/>
      <c r="AA113" s="18"/>
      <c r="AB113" s="21"/>
      <c r="AC113" s="21"/>
      <c r="AD113" s="22"/>
      <c r="AE113" s="18"/>
      <c r="AF113" s="16"/>
      <c r="AG113" s="16"/>
      <c r="AH113" s="22"/>
      <c r="AI113" s="18"/>
      <c r="AJ113" s="16"/>
      <c r="AK113" s="23"/>
      <c r="AL113" s="18"/>
      <c r="AM113" s="18"/>
      <c r="AN113" s="16"/>
      <c r="AO113" s="16"/>
      <c r="AP113" s="18"/>
      <c r="AQ113" s="18"/>
      <c r="AR113" s="21"/>
      <c r="AS113" s="21"/>
      <c r="AT113" s="22"/>
      <c r="AU113" s="18"/>
      <c r="AV113" s="16"/>
      <c r="AW113" s="23"/>
      <c r="AX113" s="18"/>
      <c r="AY113" s="18"/>
      <c r="AZ113" s="16"/>
      <c r="BA113" s="16"/>
      <c r="BB113" s="18"/>
      <c r="BC113" s="18"/>
      <c r="BD113" s="24"/>
      <c r="BE113" s="21"/>
      <c r="BF113" s="22"/>
      <c r="BG113" s="18"/>
      <c r="BH113" s="16"/>
      <c r="BI113" s="23"/>
      <c r="BJ113" s="18"/>
      <c r="BK113" s="18"/>
      <c r="BL113" s="16"/>
      <c r="BM113" s="19"/>
      <c r="BN113" s="18"/>
      <c r="BO113" s="18"/>
      <c r="BP113" s="21"/>
      <c r="BQ113" s="21"/>
      <c r="BR113" s="22"/>
      <c r="BS113" s="18"/>
      <c r="BT113" s="16"/>
      <c r="BU113" s="23"/>
      <c r="BV113" s="18"/>
      <c r="BW113" s="18"/>
      <c r="BX113" s="16"/>
      <c r="BY113" s="19"/>
      <c r="BZ113" s="20"/>
      <c r="CA113" s="20"/>
      <c r="CB113" s="25"/>
      <c r="CC113" s="21"/>
      <c r="CD113" s="22"/>
      <c r="CE113" s="18"/>
      <c r="CF113" s="16"/>
      <c r="CG113" s="23"/>
      <c r="CH113" s="18"/>
      <c r="CI113" s="18"/>
      <c r="CJ113" s="16"/>
      <c r="CK113" s="19"/>
      <c r="CL113" s="18"/>
      <c r="CM113" s="18"/>
      <c r="CN113" s="21"/>
      <c r="CO113" s="21"/>
      <c r="CP113" s="22"/>
      <c r="CQ113" s="18"/>
      <c r="CR113" s="26"/>
      <c r="CS113" s="26"/>
      <c r="CT113" s="27"/>
      <c r="CU113" s="28"/>
      <c r="CV113" s="1"/>
      <c r="CW113" s="1"/>
      <c r="CX113" s="1"/>
      <c r="CY113" s="1"/>
      <c r="DD113" s="1"/>
      <c r="DE113" s="1"/>
      <c r="DF113" s="1"/>
      <c r="DG113" s="1"/>
    </row>
    <row r="114" spans="1:111" ht="15.75" x14ac:dyDescent="0.25">
      <c r="A114" s="29">
        <v>106</v>
      </c>
      <c r="B114" s="30"/>
      <c r="C114" s="30"/>
      <c r="D114" s="30"/>
      <c r="E114" s="30"/>
      <c r="F114" s="31"/>
      <c r="G114" s="30"/>
      <c r="H114" s="16"/>
      <c r="I114" s="17"/>
      <c r="J114" s="18"/>
      <c r="K114" s="18"/>
      <c r="L114" s="16"/>
      <c r="M114" s="16"/>
      <c r="N114" s="18"/>
      <c r="O114" s="18"/>
      <c r="P114" s="21"/>
      <c r="Q114" s="21"/>
      <c r="R114" s="22"/>
      <c r="S114" s="18"/>
      <c r="T114" s="16"/>
      <c r="U114" s="23"/>
      <c r="V114" s="18"/>
      <c r="W114" s="18"/>
      <c r="X114" s="16"/>
      <c r="Y114" s="16"/>
      <c r="Z114" s="18"/>
      <c r="AA114" s="18"/>
      <c r="AB114" s="21"/>
      <c r="AC114" s="21"/>
      <c r="AD114" s="22"/>
      <c r="AE114" s="18"/>
      <c r="AF114" s="16"/>
      <c r="AG114" s="16"/>
      <c r="AH114" s="22"/>
      <c r="AI114" s="18"/>
      <c r="AJ114" s="16"/>
      <c r="AK114" s="23"/>
      <c r="AL114" s="18"/>
      <c r="AM114" s="18"/>
      <c r="AN114" s="16"/>
      <c r="AO114" s="16"/>
      <c r="AP114" s="18"/>
      <c r="AQ114" s="18"/>
      <c r="AR114" s="21"/>
      <c r="AS114" s="21"/>
      <c r="AT114" s="22"/>
      <c r="AU114" s="18"/>
      <c r="AV114" s="16"/>
      <c r="AW114" s="23"/>
      <c r="AX114" s="18"/>
      <c r="AY114" s="18"/>
      <c r="AZ114" s="16"/>
      <c r="BA114" s="16"/>
      <c r="BB114" s="18"/>
      <c r="BC114" s="18"/>
      <c r="BD114" s="24"/>
      <c r="BE114" s="21"/>
      <c r="BF114" s="22"/>
      <c r="BG114" s="18"/>
      <c r="BH114" s="16"/>
      <c r="BI114" s="23"/>
      <c r="BJ114" s="18"/>
      <c r="BK114" s="18"/>
      <c r="BL114" s="16"/>
      <c r="BM114" s="19"/>
      <c r="BN114" s="18"/>
      <c r="BO114" s="18"/>
      <c r="BP114" s="21"/>
      <c r="BQ114" s="21"/>
      <c r="BR114" s="22"/>
      <c r="BS114" s="18"/>
      <c r="BT114" s="16"/>
      <c r="BU114" s="23"/>
      <c r="BV114" s="18"/>
      <c r="BW114" s="18"/>
      <c r="BX114" s="16"/>
      <c r="BY114" s="19"/>
      <c r="BZ114" s="20"/>
      <c r="CA114" s="20"/>
      <c r="CB114" s="25"/>
      <c r="CC114" s="21"/>
      <c r="CD114" s="22"/>
      <c r="CE114" s="18"/>
      <c r="CF114" s="16"/>
      <c r="CG114" s="23"/>
      <c r="CH114" s="18"/>
      <c r="CI114" s="18"/>
      <c r="CJ114" s="16"/>
      <c r="CK114" s="19"/>
      <c r="CL114" s="18"/>
      <c r="CM114" s="18"/>
      <c r="CN114" s="21"/>
      <c r="CO114" s="21"/>
      <c r="CP114" s="22"/>
      <c r="CQ114" s="18"/>
      <c r="CR114" s="26"/>
      <c r="CS114" s="26"/>
      <c r="CT114" s="27"/>
      <c r="CU114" s="28"/>
      <c r="CV114" s="1"/>
      <c r="CW114" s="1"/>
      <c r="CX114" s="1"/>
      <c r="CY114" s="1"/>
      <c r="DD114" s="1"/>
      <c r="DE114" s="1"/>
      <c r="DF114" s="1"/>
      <c r="DG114" s="1"/>
    </row>
    <row r="115" spans="1:111" ht="15.75" x14ac:dyDescent="0.25">
      <c r="A115" s="13">
        <v>107</v>
      </c>
      <c r="B115" s="30"/>
      <c r="C115" s="30"/>
      <c r="D115" s="30"/>
      <c r="E115" s="30"/>
      <c r="F115" s="31"/>
      <c r="G115" s="30"/>
      <c r="H115" s="16"/>
      <c r="I115" s="17"/>
      <c r="J115" s="18"/>
      <c r="K115" s="18"/>
      <c r="L115" s="16"/>
      <c r="M115" s="16"/>
      <c r="N115" s="18"/>
      <c r="O115" s="18"/>
      <c r="P115" s="21"/>
      <c r="Q115" s="21"/>
      <c r="R115" s="22"/>
      <c r="S115" s="18"/>
      <c r="T115" s="16"/>
      <c r="U115" s="23"/>
      <c r="V115" s="18"/>
      <c r="W115" s="18"/>
      <c r="X115" s="16"/>
      <c r="Y115" s="16"/>
      <c r="Z115" s="18"/>
      <c r="AA115" s="18"/>
      <c r="AB115" s="21"/>
      <c r="AC115" s="21"/>
      <c r="AD115" s="22"/>
      <c r="AE115" s="18"/>
      <c r="AF115" s="16"/>
      <c r="AG115" s="16"/>
      <c r="AH115" s="22"/>
      <c r="AI115" s="18"/>
      <c r="AJ115" s="16"/>
      <c r="AK115" s="23"/>
      <c r="AL115" s="18"/>
      <c r="AM115" s="18"/>
      <c r="AN115" s="16"/>
      <c r="AO115" s="16"/>
      <c r="AP115" s="18"/>
      <c r="AQ115" s="18"/>
      <c r="AR115" s="21"/>
      <c r="AS115" s="21"/>
      <c r="AT115" s="22"/>
      <c r="AU115" s="18"/>
      <c r="AV115" s="16"/>
      <c r="AW115" s="23"/>
      <c r="AX115" s="18"/>
      <c r="AY115" s="18"/>
      <c r="AZ115" s="16"/>
      <c r="BA115" s="16"/>
      <c r="BB115" s="18"/>
      <c r="BC115" s="18"/>
      <c r="BD115" s="24"/>
      <c r="BE115" s="21"/>
      <c r="BF115" s="22"/>
      <c r="BG115" s="18"/>
      <c r="BH115" s="16"/>
      <c r="BI115" s="23"/>
      <c r="BJ115" s="18"/>
      <c r="BK115" s="18"/>
      <c r="BL115" s="16"/>
      <c r="BM115" s="19"/>
      <c r="BN115" s="18"/>
      <c r="BO115" s="18"/>
      <c r="BP115" s="21"/>
      <c r="BQ115" s="21"/>
      <c r="BR115" s="22"/>
      <c r="BS115" s="18"/>
      <c r="BT115" s="16"/>
      <c r="BU115" s="23"/>
      <c r="BV115" s="18"/>
      <c r="BW115" s="18"/>
      <c r="BX115" s="16"/>
      <c r="BY115" s="19"/>
      <c r="BZ115" s="20"/>
      <c r="CA115" s="20"/>
      <c r="CB115" s="25"/>
      <c r="CC115" s="21"/>
      <c r="CD115" s="22"/>
      <c r="CE115" s="18"/>
      <c r="CF115" s="16"/>
      <c r="CG115" s="23"/>
      <c r="CH115" s="18"/>
      <c r="CI115" s="18"/>
      <c r="CJ115" s="16"/>
      <c r="CK115" s="19"/>
      <c r="CL115" s="18"/>
      <c r="CM115" s="18"/>
      <c r="CN115" s="21"/>
      <c r="CO115" s="21"/>
      <c r="CP115" s="22"/>
      <c r="CQ115" s="18"/>
      <c r="CR115" s="26"/>
      <c r="CS115" s="26"/>
      <c r="CT115" s="27"/>
      <c r="CU115" s="28"/>
      <c r="CV115" s="1"/>
      <c r="CW115" s="1"/>
      <c r="CX115" s="1"/>
      <c r="CY115" s="1"/>
      <c r="DD115" s="1"/>
      <c r="DE115" s="1"/>
      <c r="DF115" s="1"/>
      <c r="DG115" s="1"/>
    </row>
    <row r="116" spans="1:111" ht="15.75" x14ac:dyDescent="0.25">
      <c r="A116" s="29">
        <v>108</v>
      </c>
      <c r="B116" s="30"/>
      <c r="C116" s="30"/>
      <c r="D116" s="30"/>
      <c r="E116" s="30"/>
      <c r="F116" s="31"/>
      <c r="G116" s="30"/>
      <c r="H116" s="16"/>
      <c r="I116" s="17"/>
      <c r="J116" s="18"/>
      <c r="K116" s="18"/>
      <c r="L116" s="16"/>
      <c r="M116" s="16"/>
      <c r="N116" s="18"/>
      <c r="O116" s="18"/>
      <c r="P116" s="21"/>
      <c r="Q116" s="21"/>
      <c r="R116" s="22"/>
      <c r="S116" s="18"/>
      <c r="T116" s="16"/>
      <c r="U116" s="23"/>
      <c r="V116" s="18"/>
      <c r="W116" s="18"/>
      <c r="X116" s="16"/>
      <c r="Y116" s="16"/>
      <c r="Z116" s="18"/>
      <c r="AA116" s="18"/>
      <c r="AB116" s="21"/>
      <c r="AC116" s="21"/>
      <c r="AD116" s="22"/>
      <c r="AE116" s="18"/>
      <c r="AF116" s="16"/>
      <c r="AG116" s="16"/>
      <c r="AH116" s="22"/>
      <c r="AI116" s="18"/>
      <c r="AJ116" s="16"/>
      <c r="AK116" s="23"/>
      <c r="AL116" s="18"/>
      <c r="AM116" s="18"/>
      <c r="AN116" s="16"/>
      <c r="AO116" s="16"/>
      <c r="AP116" s="18"/>
      <c r="AQ116" s="18"/>
      <c r="AR116" s="21"/>
      <c r="AS116" s="21"/>
      <c r="AT116" s="22"/>
      <c r="AU116" s="18"/>
      <c r="AV116" s="16"/>
      <c r="AW116" s="23"/>
      <c r="AX116" s="18"/>
      <c r="AY116" s="18"/>
      <c r="AZ116" s="16"/>
      <c r="BA116" s="16"/>
      <c r="BB116" s="18"/>
      <c r="BC116" s="18"/>
      <c r="BD116" s="24"/>
      <c r="BE116" s="21"/>
      <c r="BF116" s="22"/>
      <c r="BG116" s="18"/>
      <c r="BH116" s="16"/>
      <c r="BI116" s="23"/>
      <c r="BJ116" s="18"/>
      <c r="BK116" s="18"/>
      <c r="BL116" s="16"/>
      <c r="BM116" s="19"/>
      <c r="BN116" s="18"/>
      <c r="BO116" s="18"/>
      <c r="BP116" s="21"/>
      <c r="BQ116" s="21"/>
      <c r="BR116" s="22"/>
      <c r="BS116" s="18"/>
      <c r="BT116" s="16"/>
      <c r="BU116" s="23"/>
      <c r="BV116" s="18"/>
      <c r="BW116" s="18"/>
      <c r="BX116" s="16"/>
      <c r="BY116" s="19"/>
      <c r="BZ116" s="20"/>
      <c r="CA116" s="20"/>
      <c r="CB116" s="25"/>
      <c r="CC116" s="21"/>
      <c r="CD116" s="22"/>
      <c r="CE116" s="18"/>
      <c r="CF116" s="16"/>
      <c r="CG116" s="23"/>
      <c r="CH116" s="18"/>
      <c r="CI116" s="18"/>
      <c r="CJ116" s="16"/>
      <c r="CK116" s="19"/>
      <c r="CL116" s="18"/>
      <c r="CM116" s="18"/>
      <c r="CN116" s="21"/>
      <c r="CO116" s="21"/>
      <c r="CP116" s="22"/>
      <c r="CQ116" s="18"/>
      <c r="CR116" s="26"/>
      <c r="CS116" s="26"/>
      <c r="CT116" s="27"/>
      <c r="CU116" s="28"/>
      <c r="CV116" s="1"/>
      <c r="CW116" s="1"/>
      <c r="CX116" s="1"/>
      <c r="CY116" s="1"/>
      <c r="DD116" s="1"/>
      <c r="DE116" s="1"/>
      <c r="DF116" s="1"/>
      <c r="DG116" s="1"/>
    </row>
    <row r="117" spans="1:111" ht="15.75" x14ac:dyDescent="0.25">
      <c r="A117" s="13">
        <v>109</v>
      </c>
      <c r="B117" s="30"/>
      <c r="C117" s="30"/>
      <c r="D117" s="30"/>
      <c r="E117" s="30"/>
      <c r="F117" s="31"/>
      <c r="G117" s="30"/>
      <c r="H117" s="16"/>
      <c r="I117" s="17"/>
      <c r="J117" s="18"/>
      <c r="K117" s="18"/>
      <c r="L117" s="16"/>
      <c r="M117" s="16"/>
      <c r="N117" s="18"/>
      <c r="O117" s="18"/>
      <c r="P117" s="21"/>
      <c r="Q117" s="21"/>
      <c r="R117" s="22"/>
      <c r="S117" s="18"/>
      <c r="T117" s="16"/>
      <c r="U117" s="23"/>
      <c r="V117" s="18"/>
      <c r="W117" s="18"/>
      <c r="X117" s="16"/>
      <c r="Y117" s="16"/>
      <c r="Z117" s="18"/>
      <c r="AA117" s="18"/>
      <c r="AB117" s="21"/>
      <c r="AC117" s="21"/>
      <c r="AD117" s="22"/>
      <c r="AE117" s="18"/>
      <c r="AF117" s="16"/>
      <c r="AG117" s="16"/>
      <c r="AH117" s="22"/>
      <c r="AI117" s="18"/>
      <c r="AJ117" s="16"/>
      <c r="AK117" s="23"/>
      <c r="AL117" s="18"/>
      <c r="AM117" s="18"/>
      <c r="AN117" s="16"/>
      <c r="AO117" s="16"/>
      <c r="AP117" s="18"/>
      <c r="AQ117" s="18"/>
      <c r="AR117" s="21"/>
      <c r="AS117" s="21"/>
      <c r="AT117" s="22"/>
      <c r="AU117" s="18"/>
      <c r="AV117" s="16"/>
      <c r="AW117" s="23"/>
      <c r="AX117" s="18"/>
      <c r="AY117" s="18"/>
      <c r="AZ117" s="16"/>
      <c r="BA117" s="16"/>
      <c r="BB117" s="18"/>
      <c r="BC117" s="18"/>
      <c r="BD117" s="24"/>
      <c r="BE117" s="21"/>
      <c r="BF117" s="22"/>
      <c r="BG117" s="18"/>
      <c r="BH117" s="16"/>
      <c r="BI117" s="23"/>
      <c r="BJ117" s="18"/>
      <c r="BK117" s="18"/>
      <c r="BL117" s="16"/>
      <c r="BM117" s="19"/>
      <c r="BN117" s="18"/>
      <c r="BO117" s="18"/>
      <c r="BP117" s="21"/>
      <c r="BQ117" s="21"/>
      <c r="BR117" s="22"/>
      <c r="BS117" s="18"/>
      <c r="BT117" s="16"/>
      <c r="BU117" s="23"/>
      <c r="BV117" s="18"/>
      <c r="BW117" s="18"/>
      <c r="BX117" s="16"/>
      <c r="BY117" s="19"/>
      <c r="BZ117" s="20"/>
      <c r="CA117" s="20"/>
      <c r="CB117" s="25"/>
      <c r="CC117" s="21"/>
      <c r="CD117" s="22"/>
      <c r="CE117" s="18"/>
      <c r="CF117" s="16"/>
      <c r="CG117" s="23"/>
      <c r="CH117" s="18"/>
      <c r="CI117" s="18"/>
      <c r="CJ117" s="16"/>
      <c r="CK117" s="19"/>
      <c r="CL117" s="18"/>
      <c r="CM117" s="18"/>
      <c r="CN117" s="21"/>
      <c r="CO117" s="21"/>
      <c r="CP117" s="22"/>
      <c r="CQ117" s="18"/>
      <c r="CR117" s="26"/>
      <c r="CS117" s="26"/>
      <c r="CT117" s="27"/>
      <c r="CU117" s="28"/>
      <c r="CV117" s="1"/>
      <c r="CW117" s="1"/>
      <c r="CX117" s="1"/>
      <c r="CY117" s="1"/>
      <c r="DD117" s="1"/>
      <c r="DE117" s="1"/>
      <c r="DF117" s="1"/>
      <c r="DG117" s="1"/>
    </row>
    <row r="118" spans="1:111" ht="15.75" x14ac:dyDescent="0.25">
      <c r="A118" s="13">
        <v>110</v>
      </c>
      <c r="B118" s="30"/>
      <c r="C118" s="30"/>
      <c r="D118" s="30"/>
      <c r="E118" s="30"/>
      <c r="F118" s="31"/>
      <c r="G118" s="30"/>
      <c r="H118" s="16"/>
      <c r="I118" s="17"/>
      <c r="J118" s="18"/>
      <c r="K118" s="18"/>
      <c r="L118" s="16"/>
      <c r="M118" s="16"/>
      <c r="N118" s="18"/>
      <c r="O118" s="18"/>
      <c r="P118" s="21"/>
      <c r="Q118" s="21"/>
      <c r="R118" s="22"/>
      <c r="S118" s="18"/>
      <c r="T118" s="16"/>
      <c r="U118" s="23"/>
      <c r="V118" s="18"/>
      <c r="W118" s="18"/>
      <c r="X118" s="16"/>
      <c r="Y118" s="16"/>
      <c r="Z118" s="18"/>
      <c r="AA118" s="18"/>
      <c r="AB118" s="21"/>
      <c r="AC118" s="21"/>
      <c r="AD118" s="22"/>
      <c r="AE118" s="18"/>
      <c r="AF118" s="16"/>
      <c r="AG118" s="16"/>
      <c r="AH118" s="22"/>
      <c r="AI118" s="18"/>
      <c r="AJ118" s="16"/>
      <c r="AK118" s="23"/>
      <c r="AL118" s="18"/>
      <c r="AM118" s="18"/>
      <c r="AN118" s="16"/>
      <c r="AO118" s="16"/>
      <c r="AP118" s="18"/>
      <c r="AQ118" s="18"/>
      <c r="AR118" s="21"/>
      <c r="AS118" s="21"/>
      <c r="AT118" s="22"/>
      <c r="AU118" s="18"/>
      <c r="AV118" s="16"/>
      <c r="AW118" s="23"/>
      <c r="AX118" s="18"/>
      <c r="AY118" s="18"/>
      <c r="AZ118" s="16"/>
      <c r="BA118" s="16"/>
      <c r="BB118" s="18"/>
      <c r="BC118" s="18"/>
      <c r="BD118" s="24"/>
      <c r="BE118" s="21"/>
      <c r="BF118" s="22"/>
      <c r="BG118" s="18"/>
      <c r="BH118" s="16"/>
      <c r="BI118" s="23"/>
      <c r="BJ118" s="18"/>
      <c r="BK118" s="18"/>
      <c r="BL118" s="16"/>
      <c r="BM118" s="19"/>
      <c r="BN118" s="18"/>
      <c r="BO118" s="18"/>
      <c r="BP118" s="21"/>
      <c r="BQ118" s="21"/>
      <c r="BR118" s="22"/>
      <c r="BS118" s="18"/>
      <c r="BT118" s="16"/>
      <c r="BU118" s="23"/>
      <c r="BV118" s="18"/>
      <c r="BW118" s="18"/>
      <c r="BX118" s="16"/>
      <c r="BY118" s="19"/>
      <c r="BZ118" s="20"/>
      <c r="CA118" s="20"/>
      <c r="CB118" s="25"/>
      <c r="CC118" s="21"/>
      <c r="CD118" s="22"/>
      <c r="CE118" s="18"/>
      <c r="CF118" s="16"/>
      <c r="CG118" s="23"/>
      <c r="CH118" s="18"/>
      <c r="CI118" s="18"/>
      <c r="CJ118" s="16"/>
      <c r="CK118" s="19"/>
      <c r="CL118" s="18"/>
      <c r="CM118" s="18"/>
      <c r="CN118" s="21"/>
      <c r="CO118" s="21"/>
      <c r="CP118" s="22"/>
      <c r="CQ118" s="18"/>
      <c r="CR118" s="26"/>
      <c r="CS118" s="26"/>
      <c r="CT118" s="27"/>
      <c r="CU118" s="28"/>
      <c r="CV118" s="1"/>
      <c r="CW118" s="1"/>
      <c r="CX118" s="1"/>
      <c r="CY118" s="1"/>
      <c r="DD118" s="1"/>
      <c r="DE118" s="1"/>
      <c r="DF118" s="1"/>
      <c r="DG118" s="1"/>
    </row>
    <row r="119" spans="1:111" ht="15.75" x14ac:dyDescent="0.25">
      <c r="A119" s="29">
        <v>111</v>
      </c>
      <c r="B119" s="30"/>
      <c r="C119" s="30"/>
      <c r="D119" s="30"/>
      <c r="E119" s="30"/>
      <c r="F119" s="31"/>
      <c r="G119" s="30"/>
      <c r="H119" s="16"/>
      <c r="I119" s="17"/>
      <c r="J119" s="18"/>
      <c r="K119" s="18"/>
      <c r="L119" s="16"/>
      <c r="M119" s="16"/>
      <c r="N119" s="18"/>
      <c r="O119" s="18"/>
      <c r="P119" s="21"/>
      <c r="Q119" s="21"/>
      <c r="R119" s="22"/>
      <c r="S119" s="18"/>
      <c r="T119" s="16"/>
      <c r="U119" s="23"/>
      <c r="V119" s="18"/>
      <c r="W119" s="18"/>
      <c r="X119" s="16"/>
      <c r="Y119" s="16"/>
      <c r="Z119" s="18"/>
      <c r="AA119" s="18"/>
      <c r="AB119" s="21"/>
      <c r="AC119" s="21"/>
      <c r="AD119" s="22"/>
      <c r="AE119" s="18"/>
      <c r="AF119" s="16"/>
      <c r="AG119" s="16"/>
      <c r="AH119" s="22"/>
      <c r="AI119" s="18"/>
      <c r="AJ119" s="16"/>
      <c r="AK119" s="23"/>
      <c r="AL119" s="18"/>
      <c r="AM119" s="18"/>
      <c r="AN119" s="16"/>
      <c r="AO119" s="16"/>
      <c r="AP119" s="18"/>
      <c r="AQ119" s="18"/>
      <c r="AR119" s="21"/>
      <c r="AS119" s="21"/>
      <c r="AT119" s="22"/>
      <c r="AU119" s="18"/>
      <c r="AV119" s="16"/>
      <c r="AW119" s="23"/>
      <c r="AX119" s="18"/>
      <c r="AY119" s="18"/>
      <c r="AZ119" s="16"/>
      <c r="BA119" s="16"/>
      <c r="BB119" s="18"/>
      <c r="BC119" s="18"/>
      <c r="BD119" s="24"/>
      <c r="BE119" s="21"/>
      <c r="BF119" s="22"/>
      <c r="BG119" s="18"/>
      <c r="BH119" s="16"/>
      <c r="BI119" s="23"/>
      <c r="BJ119" s="18"/>
      <c r="BK119" s="18"/>
      <c r="BL119" s="16"/>
      <c r="BM119" s="19"/>
      <c r="BN119" s="18"/>
      <c r="BO119" s="18"/>
      <c r="BP119" s="21"/>
      <c r="BQ119" s="21"/>
      <c r="BR119" s="22"/>
      <c r="BS119" s="18"/>
      <c r="BT119" s="16"/>
      <c r="BU119" s="23"/>
      <c r="BV119" s="18"/>
      <c r="BW119" s="18"/>
      <c r="BX119" s="16"/>
      <c r="BY119" s="19"/>
      <c r="BZ119" s="20"/>
      <c r="CA119" s="20"/>
      <c r="CB119" s="25"/>
      <c r="CC119" s="21"/>
      <c r="CD119" s="22"/>
      <c r="CE119" s="18"/>
      <c r="CF119" s="16"/>
      <c r="CG119" s="23"/>
      <c r="CH119" s="18"/>
      <c r="CI119" s="18"/>
      <c r="CJ119" s="16"/>
      <c r="CK119" s="19"/>
      <c r="CL119" s="18"/>
      <c r="CM119" s="18"/>
      <c r="CN119" s="21"/>
      <c r="CO119" s="21"/>
      <c r="CP119" s="22"/>
      <c r="CQ119" s="18"/>
      <c r="CR119" s="26"/>
      <c r="CS119" s="26"/>
      <c r="CT119" s="27"/>
      <c r="CU119" s="28"/>
      <c r="CV119" s="1"/>
      <c r="CW119" s="1"/>
      <c r="CX119" s="1"/>
      <c r="CY119" s="1"/>
      <c r="DD119" s="1"/>
      <c r="DE119" s="1"/>
      <c r="DF119" s="1"/>
      <c r="DG119" s="1"/>
    </row>
    <row r="120" spans="1:111" ht="15.75" x14ac:dyDescent="0.25">
      <c r="A120" s="13">
        <v>112</v>
      </c>
      <c r="B120" s="30"/>
      <c r="C120" s="30"/>
      <c r="D120" s="30"/>
      <c r="E120" s="30"/>
      <c r="F120" s="31"/>
      <c r="G120" s="30"/>
      <c r="H120" s="16"/>
      <c r="I120" s="17"/>
      <c r="J120" s="18"/>
      <c r="K120" s="18"/>
      <c r="L120" s="16"/>
      <c r="M120" s="16"/>
      <c r="N120" s="18"/>
      <c r="O120" s="18"/>
      <c r="P120" s="21"/>
      <c r="Q120" s="21"/>
      <c r="R120" s="22"/>
      <c r="S120" s="18"/>
      <c r="T120" s="16"/>
      <c r="U120" s="23"/>
      <c r="V120" s="18"/>
      <c r="W120" s="18"/>
      <c r="X120" s="16"/>
      <c r="Y120" s="16"/>
      <c r="Z120" s="18"/>
      <c r="AA120" s="18"/>
      <c r="AB120" s="21"/>
      <c r="AC120" s="21"/>
      <c r="AD120" s="22"/>
      <c r="AE120" s="18"/>
      <c r="AF120" s="16"/>
      <c r="AG120" s="16"/>
      <c r="AH120" s="22"/>
      <c r="AI120" s="18"/>
      <c r="AJ120" s="16"/>
      <c r="AK120" s="23"/>
      <c r="AL120" s="18"/>
      <c r="AM120" s="18"/>
      <c r="AN120" s="16"/>
      <c r="AO120" s="16"/>
      <c r="AP120" s="18"/>
      <c r="AQ120" s="18"/>
      <c r="AR120" s="21"/>
      <c r="AS120" s="21"/>
      <c r="AT120" s="22"/>
      <c r="AU120" s="18"/>
      <c r="AV120" s="16"/>
      <c r="AW120" s="23"/>
      <c r="AX120" s="18"/>
      <c r="AY120" s="18"/>
      <c r="AZ120" s="16"/>
      <c r="BA120" s="16"/>
      <c r="BB120" s="18"/>
      <c r="BC120" s="18"/>
      <c r="BD120" s="24"/>
      <c r="BE120" s="21"/>
      <c r="BF120" s="22"/>
      <c r="BG120" s="18"/>
      <c r="BH120" s="16"/>
      <c r="BI120" s="23"/>
      <c r="BJ120" s="18"/>
      <c r="BK120" s="18"/>
      <c r="BL120" s="16"/>
      <c r="BM120" s="19"/>
      <c r="BN120" s="18"/>
      <c r="BO120" s="18"/>
      <c r="BP120" s="21"/>
      <c r="BQ120" s="21"/>
      <c r="BR120" s="22"/>
      <c r="BS120" s="18"/>
      <c r="BT120" s="16"/>
      <c r="BU120" s="23"/>
      <c r="BV120" s="18"/>
      <c r="BW120" s="18"/>
      <c r="BX120" s="16"/>
      <c r="BY120" s="19"/>
      <c r="BZ120" s="20"/>
      <c r="CA120" s="20"/>
      <c r="CB120" s="25"/>
      <c r="CC120" s="21"/>
      <c r="CD120" s="22"/>
      <c r="CE120" s="18"/>
      <c r="CF120" s="16"/>
      <c r="CG120" s="23"/>
      <c r="CH120" s="18"/>
      <c r="CI120" s="18"/>
      <c r="CJ120" s="16"/>
      <c r="CK120" s="19"/>
      <c r="CL120" s="18"/>
      <c r="CM120" s="18"/>
      <c r="CN120" s="21"/>
      <c r="CO120" s="21"/>
      <c r="CP120" s="22"/>
      <c r="CQ120" s="18"/>
      <c r="CR120" s="26"/>
      <c r="CS120" s="26"/>
      <c r="CT120" s="27"/>
      <c r="CU120" s="28"/>
      <c r="CV120" s="1"/>
      <c r="CW120" s="1"/>
      <c r="CX120" s="1"/>
      <c r="CY120" s="1"/>
      <c r="DD120" s="1"/>
      <c r="DE120" s="1"/>
      <c r="DF120" s="1"/>
      <c r="DG120" s="1"/>
    </row>
    <row r="121" spans="1:111" ht="15.75" x14ac:dyDescent="0.25">
      <c r="A121" s="29">
        <v>113</v>
      </c>
      <c r="B121" s="30"/>
      <c r="C121" s="30"/>
      <c r="D121" s="30"/>
      <c r="E121" s="30"/>
      <c r="F121" s="31"/>
      <c r="G121" s="30"/>
      <c r="H121" s="16"/>
      <c r="I121" s="17"/>
      <c r="J121" s="18"/>
      <c r="K121" s="18"/>
      <c r="L121" s="16"/>
      <c r="M121" s="16"/>
      <c r="N121" s="18"/>
      <c r="O121" s="18"/>
      <c r="P121" s="21"/>
      <c r="Q121" s="21"/>
      <c r="R121" s="22"/>
      <c r="S121" s="18"/>
      <c r="T121" s="16"/>
      <c r="U121" s="23"/>
      <c r="V121" s="18"/>
      <c r="W121" s="18"/>
      <c r="X121" s="16"/>
      <c r="Y121" s="16"/>
      <c r="Z121" s="18"/>
      <c r="AA121" s="18"/>
      <c r="AB121" s="21"/>
      <c r="AC121" s="21"/>
      <c r="AD121" s="22"/>
      <c r="AE121" s="18"/>
      <c r="AF121" s="16"/>
      <c r="AG121" s="16"/>
      <c r="AH121" s="22"/>
      <c r="AI121" s="18"/>
      <c r="AJ121" s="16"/>
      <c r="AK121" s="23"/>
      <c r="AL121" s="18"/>
      <c r="AM121" s="18"/>
      <c r="AN121" s="16"/>
      <c r="AO121" s="16"/>
      <c r="AP121" s="18"/>
      <c r="AQ121" s="18"/>
      <c r="AR121" s="21"/>
      <c r="AS121" s="21"/>
      <c r="AT121" s="22"/>
      <c r="AU121" s="18"/>
      <c r="AV121" s="16"/>
      <c r="AW121" s="23"/>
      <c r="AX121" s="18"/>
      <c r="AY121" s="18"/>
      <c r="AZ121" s="16"/>
      <c r="BA121" s="16"/>
      <c r="BB121" s="18"/>
      <c r="BC121" s="18"/>
      <c r="BD121" s="24"/>
      <c r="BE121" s="21"/>
      <c r="BF121" s="22"/>
      <c r="BG121" s="18"/>
      <c r="BH121" s="16"/>
      <c r="BI121" s="23"/>
      <c r="BJ121" s="18"/>
      <c r="BK121" s="18"/>
      <c r="BL121" s="16"/>
      <c r="BM121" s="19"/>
      <c r="BN121" s="18"/>
      <c r="BO121" s="18"/>
      <c r="BP121" s="21"/>
      <c r="BQ121" s="21"/>
      <c r="BR121" s="22"/>
      <c r="BS121" s="18"/>
      <c r="BT121" s="16"/>
      <c r="BU121" s="23"/>
      <c r="BV121" s="18"/>
      <c r="BW121" s="18"/>
      <c r="BX121" s="16"/>
      <c r="BY121" s="19"/>
      <c r="BZ121" s="20"/>
      <c r="CA121" s="20"/>
      <c r="CB121" s="25"/>
      <c r="CC121" s="21"/>
      <c r="CD121" s="22"/>
      <c r="CE121" s="18"/>
      <c r="CF121" s="16"/>
      <c r="CG121" s="23"/>
      <c r="CH121" s="18"/>
      <c r="CI121" s="18"/>
      <c r="CJ121" s="16"/>
      <c r="CK121" s="19"/>
      <c r="CL121" s="18"/>
      <c r="CM121" s="18"/>
      <c r="CN121" s="21"/>
      <c r="CO121" s="21"/>
      <c r="CP121" s="22"/>
      <c r="CQ121" s="18"/>
      <c r="CR121" s="26"/>
      <c r="CS121" s="26"/>
      <c r="CT121" s="27"/>
      <c r="CU121" s="28"/>
      <c r="CV121" s="1"/>
      <c r="CW121" s="1"/>
      <c r="CX121" s="1"/>
      <c r="CY121" s="1"/>
      <c r="DD121" s="1"/>
      <c r="DE121" s="1"/>
      <c r="DF121" s="1"/>
      <c r="DG121" s="1"/>
    </row>
    <row r="122" spans="1:111" ht="15.75" x14ac:dyDescent="0.25">
      <c r="A122" s="13">
        <v>114</v>
      </c>
      <c r="B122" s="30"/>
      <c r="C122" s="30"/>
      <c r="D122" s="30"/>
      <c r="E122" s="30"/>
      <c r="F122" s="31"/>
      <c r="G122" s="30"/>
      <c r="H122" s="16"/>
      <c r="I122" s="17"/>
      <c r="J122" s="18"/>
      <c r="K122" s="18"/>
      <c r="L122" s="16"/>
      <c r="M122" s="16"/>
      <c r="N122" s="18"/>
      <c r="O122" s="18"/>
      <c r="P122" s="21"/>
      <c r="Q122" s="21"/>
      <c r="R122" s="22"/>
      <c r="S122" s="18"/>
      <c r="T122" s="16"/>
      <c r="U122" s="23"/>
      <c r="V122" s="18"/>
      <c r="W122" s="18"/>
      <c r="X122" s="16"/>
      <c r="Y122" s="16"/>
      <c r="Z122" s="18"/>
      <c r="AA122" s="18"/>
      <c r="AB122" s="21"/>
      <c r="AC122" s="21"/>
      <c r="AD122" s="22"/>
      <c r="AE122" s="18"/>
      <c r="AF122" s="16"/>
      <c r="AG122" s="16"/>
      <c r="AH122" s="22"/>
      <c r="AI122" s="18"/>
      <c r="AJ122" s="16"/>
      <c r="AK122" s="23"/>
      <c r="AL122" s="18"/>
      <c r="AM122" s="18"/>
      <c r="AN122" s="16"/>
      <c r="AO122" s="16"/>
      <c r="AP122" s="18"/>
      <c r="AQ122" s="18"/>
      <c r="AR122" s="21"/>
      <c r="AS122" s="21"/>
      <c r="AT122" s="22"/>
      <c r="AU122" s="18"/>
      <c r="AV122" s="16"/>
      <c r="AW122" s="23"/>
      <c r="AX122" s="18"/>
      <c r="AY122" s="18"/>
      <c r="AZ122" s="16"/>
      <c r="BA122" s="16"/>
      <c r="BB122" s="18"/>
      <c r="BC122" s="18"/>
      <c r="BD122" s="24"/>
      <c r="BE122" s="21"/>
      <c r="BF122" s="22"/>
      <c r="BG122" s="18"/>
      <c r="BH122" s="16"/>
      <c r="BI122" s="23"/>
      <c r="BJ122" s="18"/>
      <c r="BK122" s="18"/>
      <c r="BL122" s="16"/>
      <c r="BM122" s="19"/>
      <c r="BN122" s="18"/>
      <c r="BO122" s="18"/>
      <c r="BP122" s="21"/>
      <c r="BQ122" s="21"/>
      <c r="BR122" s="22"/>
      <c r="BS122" s="18"/>
      <c r="BT122" s="16"/>
      <c r="BU122" s="23"/>
      <c r="BV122" s="18"/>
      <c r="BW122" s="18"/>
      <c r="BX122" s="16"/>
      <c r="BY122" s="19"/>
      <c r="BZ122" s="20"/>
      <c r="CA122" s="20"/>
      <c r="CB122" s="25"/>
      <c r="CC122" s="21"/>
      <c r="CD122" s="22"/>
      <c r="CE122" s="18"/>
      <c r="CF122" s="16"/>
      <c r="CG122" s="23"/>
      <c r="CH122" s="18"/>
      <c r="CI122" s="18"/>
      <c r="CJ122" s="16"/>
      <c r="CK122" s="19"/>
      <c r="CL122" s="18"/>
      <c r="CM122" s="18"/>
      <c r="CN122" s="21"/>
      <c r="CO122" s="21"/>
      <c r="CP122" s="22"/>
      <c r="CQ122" s="18"/>
      <c r="CR122" s="26"/>
      <c r="CS122" s="26"/>
      <c r="CT122" s="27"/>
      <c r="CU122" s="28"/>
      <c r="CV122" s="1"/>
      <c r="CW122" s="1"/>
      <c r="CX122" s="1"/>
      <c r="CY122" s="1"/>
      <c r="DD122" s="1"/>
      <c r="DE122" s="1"/>
      <c r="DF122" s="1"/>
      <c r="DG122" s="1"/>
    </row>
    <row r="123" spans="1:111" ht="15.75" x14ac:dyDescent="0.25">
      <c r="A123" s="13">
        <v>115</v>
      </c>
      <c r="B123" s="30"/>
      <c r="C123" s="30"/>
      <c r="D123" s="30"/>
      <c r="E123" s="30"/>
      <c r="F123" s="31"/>
      <c r="G123" s="30"/>
      <c r="H123" s="16"/>
      <c r="I123" s="17"/>
      <c r="J123" s="18"/>
      <c r="K123" s="18"/>
      <c r="L123" s="16"/>
      <c r="M123" s="16"/>
      <c r="N123" s="18"/>
      <c r="O123" s="18"/>
      <c r="P123" s="21"/>
      <c r="Q123" s="21"/>
      <c r="R123" s="22"/>
      <c r="S123" s="18"/>
      <c r="T123" s="16"/>
      <c r="U123" s="23"/>
      <c r="V123" s="18"/>
      <c r="W123" s="18"/>
      <c r="X123" s="16"/>
      <c r="Y123" s="16"/>
      <c r="Z123" s="18"/>
      <c r="AA123" s="18"/>
      <c r="AB123" s="21"/>
      <c r="AC123" s="21"/>
      <c r="AD123" s="22"/>
      <c r="AE123" s="18"/>
      <c r="AF123" s="16"/>
      <c r="AG123" s="16"/>
      <c r="AH123" s="22"/>
      <c r="AI123" s="18"/>
      <c r="AJ123" s="16"/>
      <c r="AK123" s="23"/>
      <c r="AL123" s="18"/>
      <c r="AM123" s="18"/>
      <c r="AN123" s="16"/>
      <c r="AO123" s="16"/>
      <c r="AP123" s="18"/>
      <c r="AQ123" s="18"/>
      <c r="AR123" s="21"/>
      <c r="AS123" s="21"/>
      <c r="AT123" s="22"/>
      <c r="AU123" s="18"/>
      <c r="AV123" s="16"/>
      <c r="AW123" s="23"/>
      <c r="AX123" s="18"/>
      <c r="AY123" s="18"/>
      <c r="AZ123" s="16"/>
      <c r="BA123" s="16"/>
      <c r="BB123" s="18"/>
      <c r="BC123" s="18"/>
      <c r="BD123" s="24"/>
      <c r="BE123" s="21"/>
      <c r="BF123" s="22"/>
      <c r="BG123" s="18"/>
      <c r="BH123" s="16"/>
      <c r="BI123" s="23"/>
      <c r="BJ123" s="18"/>
      <c r="BK123" s="18"/>
      <c r="BL123" s="16"/>
      <c r="BM123" s="19"/>
      <c r="BN123" s="18"/>
      <c r="BO123" s="18"/>
      <c r="BP123" s="21"/>
      <c r="BQ123" s="21"/>
      <c r="BR123" s="22"/>
      <c r="BS123" s="18"/>
      <c r="BT123" s="16"/>
      <c r="BU123" s="23"/>
      <c r="BV123" s="18"/>
      <c r="BW123" s="18"/>
      <c r="BX123" s="16"/>
      <c r="BY123" s="19"/>
      <c r="BZ123" s="20"/>
      <c r="CA123" s="20"/>
      <c r="CB123" s="25"/>
      <c r="CC123" s="21"/>
      <c r="CD123" s="22"/>
      <c r="CE123" s="18"/>
      <c r="CF123" s="16"/>
      <c r="CG123" s="23"/>
      <c r="CH123" s="18"/>
      <c r="CI123" s="18"/>
      <c r="CJ123" s="16"/>
      <c r="CK123" s="19"/>
      <c r="CL123" s="18"/>
      <c r="CM123" s="18"/>
      <c r="CN123" s="21"/>
      <c r="CO123" s="21"/>
      <c r="CP123" s="22"/>
      <c r="CQ123" s="18"/>
      <c r="CR123" s="26"/>
      <c r="CS123" s="26"/>
      <c r="CT123" s="27"/>
      <c r="CU123" s="28"/>
      <c r="CV123" s="1"/>
      <c r="CW123" s="1"/>
      <c r="CX123" s="1"/>
      <c r="CY123" s="1"/>
      <c r="DD123" s="1"/>
      <c r="DE123" s="1"/>
      <c r="DF123" s="1"/>
      <c r="DG123" s="1"/>
    </row>
    <row r="124" spans="1:111" ht="15.75" x14ac:dyDescent="0.25">
      <c r="A124" s="29">
        <v>116</v>
      </c>
      <c r="B124" s="30"/>
      <c r="C124" s="30"/>
      <c r="D124" s="30"/>
      <c r="E124" s="30"/>
      <c r="F124" s="31"/>
      <c r="G124" s="30"/>
      <c r="H124" s="16"/>
      <c r="I124" s="17"/>
      <c r="J124" s="18"/>
      <c r="K124" s="18"/>
      <c r="L124" s="16"/>
      <c r="M124" s="16"/>
      <c r="N124" s="18"/>
      <c r="O124" s="18"/>
      <c r="P124" s="21"/>
      <c r="Q124" s="21"/>
      <c r="R124" s="22"/>
      <c r="S124" s="18"/>
      <c r="T124" s="16"/>
      <c r="U124" s="23"/>
      <c r="V124" s="18"/>
      <c r="W124" s="18"/>
      <c r="X124" s="16"/>
      <c r="Y124" s="16"/>
      <c r="Z124" s="18"/>
      <c r="AA124" s="18"/>
      <c r="AB124" s="21"/>
      <c r="AC124" s="21"/>
      <c r="AD124" s="22"/>
      <c r="AE124" s="18"/>
      <c r="AF124" s="16"/>
      <c r="AG124" s="16"/>
      <c r="AH124" s="22"/>
      <c r="AI124" s="18"/>
      <c r="AJ124" s="16"/>
      <c r="AK124" s="23"/>
      <c r="AL124" s="18"/>
      <c r="AM124" s="18"/>
      <c r="AN124" s="16"/>
      <c r="AO124" s="16"/>
      <c r="AP124" s="18"/>
      <c r="AQ124" s="18"/>
      <c r="AR124" s="21"/>
      <c r="AS124" s="21"/>
      <c r="AT124" s="22"/>
      <c r="AU124" s="18"/>
      <c r="AV124" s="16"/>
      <c r="AW124" s="23"/>
      <c r="AX124" s="18"/>
      <c r="AY124" s="18"/>
      <c r="AZ124" s="16"/>
      <c r="BA124" s="16"/>
      <c r="BB124" s="18"/>
      <c r="BC124" s="18"/>
      <c r="BD124" s="24"/>
      <c r="BE124" s="21"/>
      <c r="BF124" s="22"/>
      <c r="BG124" s="18"/>
      <c r="BH124" s="16"/>
      <c r="BI124" s="23"/>
      <c r="BJ124" s="18"/>
      <c r="BK124" s="18"/>
      <c r="BL124" s="16"/>
      <c r="BM124" s="19"/>
      <c r="BN124" s="18"/>
      <c r="BO124" s="18"/>
      <c r="BP124" s="21"/>
      <c r="BQ124" s="21"/>
      <c r="BR124" s="22"/>
      <c r="BS124" s="18"/>
      <c r="BT124" s="16"/>
      <c r="BU124" s="23"/>
      <c r="BV124" s="18"/>
      <c r="BW124" s="18"/>
      <c r="BX124" s="16"/>
      <c r="BY124" s="19"/>
      <c r="BZ124" s="20"/>
      <c r="CA124" s="20"/>
      <c r="CB124" s="25"/>
      <c r="CC124" s="21"/>
      <c r="CD124" s="22"/>
      <c r="CE124" s="18"/>
      <c r="CF124" s="16"/>
      <c r="CG124" s="23"/>
      <c r="CH124" s="18"/>
      <c r="CI124" s="18"/>
      <c r="CJ124" s="16"/>
      <c r="CK124" s="19"/>
      <c r="CL124" s="18"/>
      <c r="CM124" s="18"/>
      <c r="CN124" s="21"/>
      <c r="CO124" s="21"/>
      <c r="CP124" s="22"/>
      <c r="CQ124" s="18"/>
      <c r="CR124" s="26"/>
      <c r="CS124" s="26"/>
      <c r="CT124" s="27"/>
      <c r="CU124" s="28"/>
      <c r="CV124" s="1"/>
      <c r="CW124" s="1"/>
      <c r="CX124" s="1"/>
      <c r="CY124" s="1"/>
      <c r="DD124" s="1"/>
      <c r="DE124" s="1"/>
      <c r="DF124" s="1"/>
      <c r="DG124" s="1"/>
    </row>
    <row r="125" spans="1:111" ht="15.75" x14ac:dyDescent="0.25">
      <c r="A125" s="13">
        <v>117</v>
      </c>
      <c r="B125" s="30"/>
      <c r="C125" s="30"/>
      <c r="D125" s="30"/>
      <c r="E125" s="30"/>
      <c r="F125" s="31"/>
      <c r="G125" s="30"/>
      <c r="H125" s="16"/>
      <c r="I125" s="17"/>
      <c r="J125" s="18"/>
      <c r="K125" s="18"/>
      <c r="L125" s="16"/>
      <c r="M125" s="16"/>
      <c r="N125" s="18"/>
      <c r="O125" s="18"/>
      <c r="P125" s="21"/>
      <c r="Q125" s="21"/>
      <c r="R125" s="22"/>
      <c r="S125" s="18"/>
      <c r="T125" s="16"/>
      <c r="U125" s="23"/>
      <c r="V125" s="18"/>
      <c r="W125" s="18"/>
      <c r="X125" s="16"/>
      <c r="Y125" s="16"/>
      <c r="Z125" s="18"/>
      <c r="AA125" s="18"/>
      <c r="AB125" s="21"/>
      <c r="AC125" s="21"/>
      <c r="AD125" s="22"/>
      <c r="AE125" s="18"/>
      <c r="AF125" s="16"/>
      <c r="AG125" s="16"/>
      <c r="AH125" s="22"/>
      <c r="AI125" s="18"/>
      <c r="AJ125" s="16"/>
      <c r="AK125" s="23"/>
      <c r="AL125" s="18"/>
      <c r="AM125" s="18"/>
      <c r="AN125" s="16"/>
      <c r="AO125" s="16"/>
      <c r="AP125" s="18"/>
      <c r="AQ125" s="18"/>
      <c r="AR125" s="21"/>
      <c r="AS125" s="21"/>
      <c r="AT125" s="22"/>
      <c r="AU125" s="18"/>
      <c r="AV125" s="16"/>
      <c r="AW125" s="23"/>
      <c r="AX125" s="18"/>
      <c r="AY125" s="18"/>
      <c r="AZ125" s="16"/>
      <c r="BA125" s="16"/>
      <c r="BB125" s="18"/>
      <c r="BC125" s="18"/>
      <c r="BD125" s="24"/>
      <c r="BE125" s="21"/>
      <c r="BF125" s="22"/>
      <c r="BG125" s="18"/>
      <c r="BH125" s="16"/>
      <c r="BI125" s="23"/>
      <c r="BJ125" s="18"/>
      <c r="BK125" s="18"/>
      <c r="BL125" s="16"/>
      <c r="BM125" s="19"/>
      <c r="BN125" s="18"/>
      <c r="BO125" s="18"/>
      <c r="BP125" s="21"/>
      <c r="BQ125" s="21"/>
      <c r="BR125" s="22"/>
      <c r="BS125" s="18"/>
      <c r="BT125" s="16"/>
      <c r="BU125" s="23"/>
      <c r="BV125" s="18"/>
      <c r="BW125" s="18"/>
      <c r="BX125" s="16"/>
      <c r="BY125" s="19"/>
      <c r="BZ125" s="20"/>
      <c r="CA125" s="20"/>
      <c r="CB125" s="25"/>
      <c r="CC125" s="21"/>
      <c r="CD125" s="22"/>
      <c r="CE125" s="18"/>
      <c r="CF125" s="16"/>
      <c r="CG125" s="23"/>
      <c r="CH125" s="18"/>
      <c r="CI125" s="18"/>
      <c r="CJ125" s="16"/>
      <c r="CK125" s="19"/>
      <c r="CL125" s="18"/>
      <c r="CM125" s="18"/>
      <c r="CN125" s="21"/>
      <c r="CO125" s="21"/>
      <c r="CP125" s="22"/>
      <c r="CQ125" s="18"/>
      <c r="CR125" s="26"/>
      <c r="CS125" s="26"/>
      <c r="CT125" s="27"/>
      <c r="CU125" s="28"/>
      <c r="CV125" s="1"/>
      <c r="CW125" s="1"/>
      <c r="CX125" s="1"/>
      <c r="CY125" s="1"/>
      <c r="DD125" s="1"/>
      <c r="DE125" s="1"/>
      <c r="DF125" s="1"/>
      <c r="DG125" s="1"/>
    </row>
    <row r="126" spans="1:111" ht="15.75" x14ac:dyDescent="0.25">
      <c r="A126" s="29">
        <v>118</v>
      </c>
      <c r="B126" s="30"/>
      <c r="C126" s="30"/>
      <c r="D126" s="30"/>
      <c r="E126" s="30"/>
      <c r="F126" s="31"/>
      <c r="G126" s="30"/>
      <c r="H126" s="16"/>
      <c r="I126" s="17"/>
      <c r="J126" s="18"/>
      <c r="K126" s="18"/>
      <c r="L126" s="16"/>
      <c r="M126" s="16"/>
      <c r="N126" s="18"/>
      <c r="O126" s="18"/>
      <c r="P126" s="21"/>
      <c r="Q126" s="21"/>
      <c r="R126" s="22"/>
      <c r="S126" s="18"/>
      <c r="T126" s="16"/>
      <c r="U126" s="23"/>
      <c r="V126" s="18"/>
      <c r="W126" s="18"/>
      <c r="X126" s="16"/>
      <c r="Y126" s="16"/>
      <c r="Z126" s="18"/>
      <c r="AA126" s="18"/>
      <c r="AB126" s="21"/>
      <c r="AC126" s="21"/>
      <c r="AD126" s="22"/>
      <c r="AE126" s="18"/>
      <c r="AF126" s="16"/>
      <c r="AG126" s="16"/>
      <c r="AH126" s="22"/>
      <c r="AI126" s="18"/>
      <c r="AJ126" s="16"/>
      <c r="AK126" s="23"/>
      <c r="AL126" s="18"/>
      <c r="AM126" s="18"/>
      <c r="AN126" s="16"/>
      <c r="AO126" s="16"/>
      <c r="AP126" s="18"/>
      <c r="AQ126" s="18"/>
      <c r="AR126" s="21"/>
      <c r="AS126" s="21"/>
      <c r="AT126" s="22"/>
      <c r="AU126" s="18"/>
      <c r="AV126" s="16"/>
      <c r="AW126" s="23"/>
      <c r="AX126" s="18"/>
      <c r="AY126" s="18"/>
      <c r="AZ126" s="16"/>
      <c r="BA126" s="16"/>
      <c r="BB126" s="18"/>
      <c r="BC126" s="18"/>
      <c r="BD126" s="24"/>
      <c r="BE126" s="21"/>
      <c r="BF126" s="22"/>
      <c r="BG126" s="18"/>
      <c r="BH126" s="16"/>
      <c r="BI126" s="23"/>
      <c r="BJ126" s="18"/>
      <c r="BK126" s="18"/>
      <c r="BL126" s="16"/>
      <c r="BM126" s="19"/>
      <c r="BN126" s="18"/>
      <c r="BO126" s="18"/>
      <c r="BP126" s="21"/>
      <c r="BQ126" s="21"/>
      <c r="BR126" s="22"/>
      <c r="BS126" s="18"/>
      <c r="BT126" s="16"/>
      <c r="BU126" s="23"/>
      <c r="BV126" s="18"/>
      <c r="BW126" s="18"/>
      <c r="BX126" s="16"/>
      <c r="BY126" s="19"/>
      <c r="BZ126" s="20"/>
      <c r="CA126" s="20"/>
      <c r="CB126" s="25"/>
      <c r="CC126" s="21"/>
      <c r="CD126" s="22"/>
      <c r="CE126" s="18"/>
      <c r="CF126" s="16"/>
      <c r="CG126" s="23"/>
      <c r="CH126" s="18"/>
      <c r="CI126" s="18"/>
      <c r="CJ126" s="16"/>
      <c r="CK126" s="19"/>
      <c r="CL126" s="18"/>
      <c r="CM126" s="18"/>
      <c r="CN126" s="21"/>
      <c r="CO126" s="21"/>
      <c r="CP126" s="22"/>
      <c r="CQ126" s="18"/>
      <c r="CR126" s="26"/>
      <c r="CS126" s="26"/>
      <c r="CT126" s="27"/>
      <c r="CU126" s="28"/>
      <c r="CV126" s="1"/>
      <c r="CW126" s="1"/>
      <c r="CX126" s="1"/>
      <c r="CY126" s="1"/>
      <c r="DD126" s="1"/>
      <c r="DE126" s="1"/>
      <c r="DF126" s="1"/>
      <c r="DG126" s="1"/>
    </row>
    <row r="127" spans="1:111" ht="15.75" x14ac:dyDescent="0.25">
      <c r="A127" s="13">
        <v>119</v>
      </c>
      <c r="B127" s="30"/>
      <c r="C127" s="30"/>
      <c r="D127" s="30"/>
      <c r="E127" s="30"/>
      <c r="F127" s="31"/>
      <c r="G127" s="30"/>
      <c r="H127" s="16"/>
      <c r="I127" s="17"/>
      <c r="J127" s="18"/>
      <c r="K127" s="18"/>
      <c r="L127" s="16"/>
      <c r="M127" s="16"/>
      <c r="N127" s="18"/>
      <c r="O127" s="18"/>
      <c r="P127" s="21"/>
      <c r="Q127" s="21"/>
      <c r="R127" s="22"/>
      <c r="S127" s="18"/>
      <c r="T127" s="16"/>
      <c r="U127" s="23"/>
      <c r="V127" s="18"/>
      <c r="W127" s="18"/>
      <c r="X127" s="16"/>
      <c r="Y127" s="16"/>
      <c r="Z127" s="18"/>
      <c r="AA127" s="18"/>
      <c r="AB127" s="21"/>
      <c r="AC127" s="21"/>
      <c r="AD127" s="22"/>
      <c r="AE127" s="18"/>
      <c r="AF127" s="16"/>
      <c r="AG127" s="16"/>
      <c r="AH127" s="22"/>
      <c r="AI127" s="18"/>
      <c r="AJ127" s="16"/>
      <c r="AK127" s="23"/>
      <c r="AL127" s="18"/>
      <c r="AM127" s="18"/>
      <c r="AN127" s="16"/>
      <c r="AO127" s="16"/>
      <c r="AP127" s="18"/>
      <c r="AQ127" s="18"/>
      <c r="AR127" s="21"/>
      <c r="AS127" s="21"/>
      <c r="AT127" s="22"/>
      <c r="AU127" s="18"/>
      <c r="AV127" s="16"/>
      <c r="AW127" s="23"/>
      <c r="AX127" s="18"/>
      <c r="AY127" s="18"/>
      <c r="AZ127" s="16"/>
      <c r="BA127" s="16"/>
      <c r="BB127" s="18"/>
      <c r="BC127" s="18"/>
      <c r="BD127" s="24"/>
      <c r="BE127" s="21"/>
      <c r="BF127" s="22"/>
      <c r="BG127" s="18"/>
      <c r="BH127" s="16"/>
      <c r="BI127" s="23"/>
      <c r="BJ127" s="18"/>
      <c r="BK127" s="18"/>
      <c r="BL127" s="16"/>
      <c r="BM127" s="19"/>
      <c r="BN127" s="18"/>
      <c r="BO127" s="18"/>
      <c r="BP127" s="21"/>
      <c r="BQ127" s="21"/>
      <c r="BR127" s="22"/>
      <c r="BS127" s="18"/>
      <c r="BT127" s="16"/>
      <c r="BU127" s="23"/>
      <c r="BV127" s="18"/>
      <c r="BW127" s="18"/>
      <c r="BX127" s="16"/>
      <c r="BY127" s="19"/>
      <c r="BZ127" s="20"/>
      <c r="CA127" s="20"/>
      <c r="CB127" s="25"/>
      <c r="CC127" s="21"/>
      <c r="CD127" s="22"/>
      <c r="CE127" s="18"/>
      <c r="CF127" s="16"/>
      <c r="CG127" s="23"/>
      <c r="CH127" s="18"/>
      <c r="CI127" s="18"/>
      <c r="CJ127" s="16"/>
      <c r="CK127" s="19"/>
      <c r="CL127" s="18"/>
      <c r="CM127" s="18"/>
      <c r="CN127" s="21"/>
      <c r="CO127" s="21"/>
      <c r="CP127" s="22"/>
      <c r="CQ127" s="18"/>
      <c r="CR127" s="26"/>
      <c r="CS127" s="26"/>
      <c r="CT127" s="27"/>
      <c r="CU127" s="28"/>
      <c r="CV127" s="1"/>
      <c r="CW127" s="1"/>
      <c r="CX127" s="1"/>
      <c r="CY127" s="1"/>
      <c r="DD127" s="1"/>
      <c r="DE127" s="1"/>
      <c r="DF127" s="1"/>
      <c r="DG127" s="1"/>
    </row>
    <row r="128" spans="1:111" ht="15.75" x14ac:dyDescent="0.25">
      <c r="A128" s="13">
        <v>120</v>
      </c>
      <c r="B128" s="30"/>
      <c r="C128" s="30"/>
      <c r="D128" s="30"/>
      <c r="E128" s="30"/>
      <c r="F128" s="31"/>
      <c r="G128" s="30"/>
      <c r="H128" s="16"/>
      <c r="I128" s="17"/>
      <c r="J128" s="18"/>
      <c r="K128" s="18"/>
      <c r="L128" s="16"/>
      <c r="M128" s="16"/>
      <c r="N128" s="18"/>
      <c r="O128" s="18"/>
      <c r="P128" s="21"/>
      <c r="Q128" s="21"/>
      <c r="R128" s="22"/>
      <c r="S128" s="18"/>
      <c r="T128" s="16"/>
      <c r="U128" s="23"/>
      <c r="V128" s="18"/>
      <c r="W128" s="18"/>
      <c r="X128" s="16"/>
      <c r="Y128" s="16"/>
      <c r="Z128" s="18"/>
      <c r="AA128" s="18"/>
      <c r="AB128" s="21"/>
      <c r="AC128" s="21"/>
      <c r="AD128" s="22"/>
      <c r="AE128" s="18"/>
      <c r="AF128" s="16"/>
      <c r="AG128" s="16"/>
      <c r="AH128" s="22"/>
      <c r="AI128" s="18"/>
      <c r="AJ128" s="16"/>
      <c r="AK128" s="23"/>
      <c r="AL128" s="18"/>
      <c r="AM128" s="18"/>
      <c r="AN128" s="16"/>
      <c r="AO128" s="16"/>
      <c r="AP128" s="18"/>
      <c r="AQ128" s="18"/>
      <c r="AR128" s="21"/>
      <c r="AS128" s="21"/>
      <c r="AT128" s="22"/>
      <c r="AU128" s="18"/>
      <c r="AV128" s="16"/>
      <c r="AW128" s="23"/>
      <c r="AX128" s="18"/>
      <c r="AY128" s="18"/>
      <c r="AZ128" s="16"/>
      <c r="BA128" s="16"/>
      <c r="BB128" s="18"/>
      <c r="BC128" s="18"/>
      <c r="BD128" s="24"/>
      <c r="BE128" s="21"/>
      <c r="BF128" s="22"/>
      <c r="BG128" s="18"/>
      <c r="BH128" s="16"/>
      <c r="BI128" s="23"/>
      <c r="BJ128" s="18"/>
      <c r="BK128" s="18"/>
      <c r="BL128" s="16"/>
      <c r="BM128" s="19"/>
      <c r="BN128" s="18"/>
      <c r="BO128" s="18"/>
      <c r="BP128" s="21"/>
      <c r="BQ128" s="21"/>
      <c r="BR128" s="22"/>
      <c r="BS128" s="18"/>
      <c r="BT128" s="16"/>
      <c r="BU128" s="23"/>
      <c r="BV128" s="18"/>
      <c r="BW128" s="18"/>
      <c r="BX128" s="16"/>
      <c r="BY128" s="19"/>
      <c r="BZ128" s="20"/>
      <c r="CA128" s="20"/>
      <c r="CB128" s="25"/>
      <c r="CC128" s="21"/>
      <c r="CD128" s="22"/>
      <c r="CE128" s="18"/>
      <c r="CF128" s="16"/>
      <c r="CG128" s="23"/>
      <c r="CH128" s="18"/>
      <c r="CI128" s="18"/>
      <c r="CJ128" s="16"/>
      <c r="CK128" s="19"/>
      <c r="CL128" s="18"/>
      <c r="CM128" s="18"/>
      <c r="CN128" s="21"/>
      <c r="CO128" s="21"/>
      <c r="CP128" s="22"/>
      <c r="CQ128" s="18"/>
      <c r="CR128" s="26"/>
      <c r="CS128" s="26"/>
      <c r="CT128" s="27"/>
      <c r="CU128" s="28"/>
      <c r="CV128" s="1"/>
      <c r="CW128" s="1"/>
      <c r="CX128" s="1"/>
      <c r="CY128" s="1"/>
      <c r="DD128" s="1"/>
      <c r="DE128" s="1"/>
      <c r="DF128" s="1"/>
      <c r="DG128" s="1"/>
    </row>
    <row r="129" spans="1:111" ht="15.75" x14ac:dyDescent="0.25">
      <c r="A129" s="29">
        <v>121</v>
      </c>
      <c r="B129" s="30"/>
      <c r="C129" s="30"/>
      <c r="D129" s="30"/>
      <c r="E129" s="30"/>
      <c r="F129" s="31"/>
      <c r="G129" s="30"/>
      <c r="H129" s="16"/>
      <c r="I129" s="17">
        <f t="shared" ref="I129:I137" si="79">H129/75*100</f>
        <v>0</v>
      </c>
      <c r="J129" s="18" t="str">
        <f t="shared" ref="J129:J136" si="80">IF(I129&gt;=90,"A+",IF(I129&gt;=80,"A",IF(I129&gt;=70,"B+",IF(I129&gt;=60,"B",IF(I129&gt;=50,"C+",IF(I129&gt;=40,"C",IF(I129&gt;=30,"D+",IF(I129&gt;=20,"D",IF(I129&gt;0,"E","-")))))))))</f>
        <v>-</v>
      </c>
      <c r="K129" s="18" t="str">
        <f t="shared" ref="K129:K136" si="81">IF(I129&gt;=90,"4.0",IF(I129&gt;=80,"3.6",IF(I129&gt;=70,"3.2",IF(I129&gt;=60,"2.8",IF(I129&gt;=50,"2.4",IF(I129&gt;=40,"2.0",IF(I129&gt;=30,"1.6",IF(I129&gt;=20,"1.2",IF(I129&gt;0,"0.8","-")))))))))</f>
        <v>-</v>
      </c>
      <c r="L129" s="16"/>
      <c r="M129" s="16">
        <f t="shared" ref="M129:M137" si="82">L129/7.5*100</f>
        <v>0</v>
      </c>
      <c r="N129" s="18" t="str">
        <f t="shared" ref="N129:N136" si="83">IF(M129&gt;=90,"A+",IF(M129&gt;=80,"A",IF(M129&gt;=70,"B+",IF(M129&gt;=60,"B",IF(M129&gt;=50,"C+",IF(M129&gt;=40,"C",IF(M129&gt;=30,"D+",IF(M129&gt;=20,"D",IF(M129&gt;0,"E","-")))))))))</f>
        <v>-</v>
      </c>
      <c r="O129" s="18" t="str">
        <f t="shared" ref="O129:O136" si="84">IF(M129&gt;=90,"4.0",IF(M129&gt;=80,"3.6",IF(M129&gt;=70,"3.2",IF(M129&gt;=60,"2.8",IF(M129&gt;=50,"2.4",IF(M129&gt;=40,"2.0",IF(M129&gt;=30,"1.6",IF(M129&gt;=20,"1.2",IF(M129&gt;0,"0.8","-")))))))))</f>
        <v>-</v>
      </c>
      <c r="P129" s="21">
        <f t="shared" ref="P129:P138" si="85">H129+L129</f>
        <v>0</v>
      </c>
      <c r="Q129" s="21">
        <f t="shared" ref="Q129:Q137" si="86">P129/75*100</f>
        <v>0</v>
      </c>
      <c r="R129" s="22" t="str">
        <f t="shared" ref="R129:R137" si="87">IF(Q129&gt;=90,"A+",IF(9&gt;=80,"A",IF(Q129&gt;=70,"B+",IF(Q129&gt;=60,"B",IF(Q129&gt;=50,"C+",IF(Q129&gt;=40,"C",IF(Q129&gt;=30,"D+",IF(Q129&gt;=20,"D",IF(Q129&gt;0,"E","-")))))))))</f>
        <v>-</v>
      </c>
      <c r="S129" s="18" t="str">
        <f t="shared" ref="S129:S136" si="88">IF(Q129&gt;=90,"4.0",IF(Q129&gt;=80,"3.6",IF(Q129&gt;=70,"3.2",IF(Q129&gt;=60,"2.8",IF(Q129&gt;=50,"2.4",IF(Q129&gt;=40,"2.0",IF(Q129&gt;=30,"1.6",IF(Q129&gt;=20,"1.2",IF(Q129&gt;0,"0.8","-")))))))))</f>
        <v>-</v>
      </c>
      <c r="T129" s="16"/>
      <c r="U129" s="23">
        <f t="shared" ref="U129:U137" si="89">T129/45*100</f>
        <v>0</v>
      </c>
      <c r="V129" s="18" t="str">
        <f t="shared" ref="V129:V136" si="90">IF(U129&gt;=90,"A+",IF(U129&gt;=80,"A",IF(U129&gt;=70,"B+",IF(U129&gt;=60,"B",IF(U129&gt;=50,"C+",IF(U129&gt;=40,"C",IF(U129&gt;=30,"D+",IF(U129&gt;=20,"D",IF(U129&gt;0,"E","-")))))))))</f>
        <v>-</v>
      </c>
      <c r="W129" s="18" t="str">
        <f t="shared" ref="W129:W136" si="91">IF(U129&gt;=90,"4.0",IF(U129&gt;=80,"3.6",IF(U129&gt;=70,"3.2",IF(U129&gt;=60,"2.8",IF(U129&gt;=50,"2.4",IF(U129&gt;=40,"2.0",IF(U129&gt;=30,"1.6",IF(U129&gt;=20,"1.2",IF(U129&gt;0,"0.8","-")))))))))</f>
        <v>-</v>
      </c>
      <c r="X129" s="16"/>
      <c r="Y129" s="16">
        <f t="shared" ref="Y129:Y137" si="92">X129/7.5*100</f>
        <v>0</v>
      </c>
      <c r="Z129" s="18" t="str">
        <f t="shared" ref="Z129:Z136" si="93">IF(Y129&gt;=90,"A+",IF(Y129&gt;=80,"A",IF(Y129&gt;=70,"B+",IF(Y129&gt;=60,"B",IF(Y129&gt;=50,"C+",IF(Y129&gt;=40,"C",IF(Y129&gt;=30,"D+",IF(Y129&gt;=20,"D",IF(Y129&gt;0,"E","-")))))))))</f>
        <v>-</v>
      </c>
      <c r="AA129" s="18" t="str">
        <f t="shared" ref="AA129:AA136" si="94">IF(Y129&gt;=90,"4.0",IF(Y129&gt;=80,"3.6",IF(Y129&gt;=70,"3.2",IF(Y129&gt;=60,"2.8",IF(Y129&gt;=50,"2.4",IF(Y129&gt;=40,"2.0",IF(Y129&gt;=30,"1.6",IF(Y129&gt;=20,"1.2",IF(Y129&gt;0,"0.8","-")))))))))</f>
        <v>-</v>
      </c>
      <c r="AB129" s="21">
        <f t="shared" ref="AB129:AB137" si="95">T129+X129</f>
        <v>0</v>
      </c>
      <c r="AC129" s="21">
        <f t="shared" ref="AC129:AC137" si="96">AB129/45*100</f>
        <v>0</v>
      </c>
      <c r="AD129" s="22" t="str">
        <f t="shared" ref="AD129:AD137" si="97">IF(AC129&gt;=90,"A+",IF(AC129&gt;=80,"A",IF(AC129&gt;=70,"B+",IF(AC129&gt;=60,"B",IF(AC129&gt;=50,"C+",IF(AC129&gt;=40,"C",IF(AC129&gt;=30,"D+",IF(AC129&gt;=20,"D",IF(AC129&gt;0,"E","-")))))))))</f>
        <v>-</v>
      </c>
      <c r="AE129" s="18" t="str">
        <f t="shared" ref="AE129:AE136" si="98">IF(AC129&gt;=90,"4.0",IF(AC129&gt;=80,"3.6",IF(AC129&gt;=70,"3.2",IF(AC129&gt;=60,"2.8",IF(AC129&gt;=50,"2.4",IF(AC129&gt;=40,"2.0",IF(AC129&gt;=30,"1.6",IF(AC129&gt;=20,"1.2",IF(AC129&gt;0,"0.8","-")))))))))</f>
        <v>-</v>
      </c>
      <c r="AF129" s="16"/>
      <c r="AG129" s="16"/>
      <c r="AH129" s="22" t="str">
        <f t="shared" ref="AH129:AH137" si="99">IF(AG129&gt;=90,"A+",IF(AG129&gt;=80,"A",IF(AG129&gt;=70,"B+",IF(AG129&gt;=60,"B",IF(AG129&gt;=50,"C+",IF(AG129&gt;=40,"C",IF(AG129&gt;=30,"D+",IF(AG129&gt;=20,"D",IF(AG129&gt;0,"E","-")))))))))</f>
        <v>-</v>
      </c>
      <c r="AI129" s="18" t="str">
        <f t="shared" ref="AI129:AI136" si="100">IF(AG129&gt;=90,"4.0",IF(AG129&gt;=80,"3.6",IF(AG129&gt;=70,"3.2",IF(AG129&gt;=60,"2.8",IF(AG129&gt;=50,"2.4",IF(AG129&gt;=40,"2.0",IF(AG129&gt;=30,"1.6",IF(AG129&gt;=20,"1.2",IF(AG129&gt;0,"0.8","-")))))))))</f>
        <v>-</v>
      </c>
      <c r="AJ129" s="16"/>
      <c r="AK129" s="23"/>
      <c r="AL129" s="18"/>
      <c r="AM129" s="18"/>
      <c r="AN129" s="16"/>
      <c r="AO129" s="16"/>
      <c r="AP129" s="18"/>
      <c r="AQ129" s="18"/>
      <c r="AR129" s="21"/>
      <c r="AS129" s="21"/>
      <c r="AT129" s="22"/>
      <c r="AU129" s="18"/>
      <c r="AV129" s="16"/>
      <c r="AW129" s="23"/>
      <c r="AX129" s="18"/>
      <c r="AY129" s="18"/>
      <c r="AZ129" s="16"/>
      <c r="BA129" s="16"/>
      <c r="BB129" s="18"/>
      <c r="BC129" s="18"/>
      <c r="BD129" s="24"/>
      <c r="BE129" s="21"/>
      <c r="BF129" s="22"/>
      <c r="BG129" s="18"/>
      <c r="BH129" s="16"/>
      <c r="BI129" s="23"/>
      <c r="BJ129" s="18"/>
      <c r="BK129" s="18"/>
      <c r="BL129" s="16"/>
      <c r="BM129" s="19"/>
      <c r="BN129" s="18"/>
      <c r="BO129" s="18"/>
      <c r="BP129" s="21"/>
      <c r="BQ129" s="21"/>
      <c r="BR129" s="22"/>
      <c r="BS129" s="18"/>
      <c r="BT129" s="16"/>
      <c r="BU129" s="23"/>
      <c r="BV129" s="18"/>
      <c r="BW129" s="18"/>
      <c r="BX129" s="16"/>
      <c r="BY129" s="19"/>
      <c r="BZ129" s="20"/>
      <c r="CA129" s="20"/>
      <c r="CB129" s="25"/>
      <c r="CC129" s="21"/>
      <c r="CD129" s="22"/>
      <c r="CE129" s="18"/>
      <c r="CF129" s="16"/>
      <c r="CG129" s="23"/>
      <c r="CH129" s="18"/>
      <c r="CI129" s="18"/>
      <c r="CJ129" s="16"/>
      <c r="CK129" s="19"/>
      <c r="CL129" s="18"/>
      <c r="CM129" s="18"/>
      <c r="CN129" s="21"/>
      <c r="CO129" s="21"/>
      <c r="CP129" s="22"/>
      <c r="CQ129" s="18"/>
      <c r="CR129" s="26"/>
      <c r="CS129" s="26"/>
      <c r="CT129" s="27"/>
      <c r="CU129" s="28"/>
      <c r="CV129" s="1"/>
      <c r="CW129" s="1"/>
      <c r="CX129" s="1"/>
      <c r="CY129" s="1"/>
      <c r="DD129" s="1"/>
      <c r="DE129" s="1"/>
      <c r="DF129" s="1"/>
      <c r="DG129" s="1"/>
    </row>
    <row r="130" spans="1:111" ht="15.75" x14ac:dyDescent="0.25">
      <c r="A130" s="13">
        <v>122</v>
      </c>
      <c r="B130" s="30"/>
      <c r="C130" s="30"/>
      <c r="D130" s="30"/>
      <c r="E130" s="30"/>
      <c r="F130" s="31"/>
      <c r="G130" s="30"/>
      <c r="H130" s="16"/>
      <c r="I130" s="17">
        <f t="shared" si="79"/>
        <v>0</v>
      </c>
      <c r="J130" s="18" t="str">
        <f t="shared" si="80"/>
        <v>-</v>
      </c>
      <c r="K130" s="18" t="str">
        <f t="shared" si="81"/>
        <v>-</v>
      </c>
      <c r="L130" s="16"/>
      <c r="M130" s="16">
        <f t="shared" si="82"/>
        <v>0</v>
      </c>
      <c r="N130" s="18" t="str">
        <f t="shared" si="83"/>
        <v>-</v>
      </c>
      <c r="O130" s="18" t="str">
        <f t="shared" si="84"/>
        <v>-</v>
      </c>
      <c r="P130" s="21">
        <f t="shared" si="85"/>
        <v>0</v>
      </c>
      <c r="Q130" s="21">
        <f t="shared" si="86"/>
        <v>0</v>
      </c>
      <c r="R130" s="22" t="str">
        <f t="shared" si="87"/>
        <v>-</v>
      </c>
      <c r="S130" s="18" t="str">
        <f t="shared" si="88"/>
        <v>-</v>
      </c>
      <c r="T130" s="16"/>
      <c r="U130" s="23">
        <f t="shared" si="89"/>
        <v>0</v>
      </c>
      <c r="V130" s="18" t="str">
        <f t="shared" si="90"/>
        <v>-</v>
      </c>
      <c r="W130" s="18" t="str">
        <f t="shared" si="91"/>
        <v>-</v>
      </c>
      <c r="X130" s="16"/>
      <c r="Y130" s="16">
        <f t="shared" si="92"/>
        <v>0</v>
      </c>
      <c r="Z130" s="18" t="str">
        <f t="shared" si="93"/>
        <v>-</v>
      </c>
      <c r="AA130" s="18" t="str">
        <f t="shared" si="94"/>
        <v>-</v>
      </c>
      <c r="AB130" s="21">
        <f t="shared" si="95"/>
        <v>0</v>
      </c>
      <c r="AC130" s="21">
        <f t="shared" si="96"/>
        <v>0</v>
      </c>
      <c r="AD130" s="22" t="str">
        <f t="shared" si="97"/>
        <v>-</v>
      </c>
      <c r="AE130" s="18" t="str">
        <f t="shared" si="98"/>
        <v>-</v>
      </c>
      <c r="AF130" s="16"/>
      <c r="AG130" s="16"/>
      <c r="AH130" s="22" t="str">
        <f t="shared" si="99"/>
        <v>-</v>
      </c>
      <c r="AI130" s="18" t="str">
        <f t="shared" si="100"/>
        <v>-</v>
      </c>
      <c r="AJ130" s="16"/>
      <c r="AK130" s="23"/>
      <c r="AL130" s="18"/>
      <c r="AM130" s="18"/>
      <c r="AN130" s="16"/>
      <c r="AO130" s="16"/>
      <c r="AP130" s="18"/>
      <c r="AQ130" s="18"/>
      <c r="AR130" s="21"/>
      <c r="AS130" s="21"/>
      <c r="AT130" s="22"/>
      <c r="AU130" s="18"/>
      <c r="AV130" s="16"/>
      <c r="AW130" s="23"/>
      <c r="AX130" s="18"/>
      <c r="AY130" s="18"/>
      <c r="AZ130" s="16"/>
      <c r="BA130" s="16"/>
      <c r="BB130" s="18"/>
      <c r="BC130" s="18"/>
      <c r="BD130" s="24"/>
      <c r="BE130" s="21"/>
      <c r="BF130" s="22"/>
      <c r="BG130" s="18"/>
      <c r="BH130" s="16"/>
      <c r="BI130" s="23"/>
      <c r="BJ130" s="18"/>
      <c r="BK130" s="18"/>
      <c r="BL130" s="16"/>
      <c r="BM130" s="19"/>
      <c r="BN130" s="18"/>
      <c r="BO130" s="18"/>
      <c r="BP130" s="21"/>
      <c r="BQ130" s="21"/>
      <c r="BR130" s="22"/>
      <c r="BS130" s="18"/>
      <c r="BT130" s="16"/>
      <c r="BU130" s="23"/>
      <c r="BV130" s="18"/>
      <c r="BW130" s="18"/>
      <c r="BX130" s="16"/>
      <c r="BY130" s="19"/>
      <c r="BZ130" s="20"/>
      <c r="CA130" s="20"/>
      <c r="CB130" s="25"/>
      <c r="CC130" s="21"/>
      <c r="CD130" s="22"/>
      <c r="CE130" s="18"/>
      <c r="CF130" s="16"/>
      <c r="CG130" s="23"/>
      <c r="CH130" s="18"/>
      <c r="CI130" s="18"/>
      <c r="CJ130" s="16"/>
      <c r="CK130" s="19"/>
      <c r="CL130" s="18"/>
      <c r="CM130" s="18"/>
      <c r="CN130" s="21"/>
      <c r="CO130" s="21"/>
      <c r="CP130" s="22"/>
      <c r="CQ130" s="18"/>
      <c r="CR130" s="26"/>
      <c r="CS130" s="26"/>
      <c r="CT130" s="27"/>
      <c r="CU130" s="28"/>
      <c r="CV130" s="1"/>
      <c r="CW130" s="1"/>
      <c r="CX130" s="1"/>
      <c r="CY130" s="1"/>
      <c r="DD130" s="1"/>
      <c r="DE130" s="1"/>
      <c r="DF130" s="1"/>
      <c r="DG130" s="1"/>
    </row>
    <row r="131" spans="1:111" ht="15.75" x14ac:dyDescent="0.25">
      <c r="A131" s="29">
        <v>123</v>
      </c>
      <c r="B131" s="30"/>
      <c r="C131" s="30"/>
      <c r="D131" s="30"/>
      <c r="E131" s="30"/>
      <c r="F131" s="31"/>
      <c r="G131" s="30"/>
      <c r="H131" s="16"/>
      <c r="I131" s="17">
        <f t="shared" si="79"/>
        <v>0</v>
      </c>
      <c r="J131" s="18" t="str">
        <f t="shared" si="80"/>
        <v>-</v>
      </c>
      <c r="K131" s="18" t="str">
        <f t="shared" si="81"/>
        <v>-</v>
      </c>
      <c r="L131" s="16"/>
      <c r="M131" s="16">
        <f t="shared" si="82"/>
        <v>0</v>
      </c>
      <c r="N131" s="18" t="str">
        <f t="shared" si="83"/>
        <v>-</v>
      </c>
      <c r="O131" s="18" t="str">
        <f t="shared" si="84"/>
        <v>-</v>
      </c>
      <c r="P131" s="21">
        <f t="shared" si="85"/>
        <v>0</v>
      </c>
      <c r="Q131" s="21">
        <f t="shared" si="86"/>
        <v>0</v>
      </c>
      <c r="R131" s="22" t="str">
        <f t="shared" si="87"/>
        <v>-</v>
      </c>
      <c r="S131" s="18" t="str">
        <f t="shared" si="88"/>
        <v>-</v>
      </c>
      <c r="T131" s="16"/>
      <c r="U131" s="23">
        <f t="shared" si="89"/>
        <v>0</v>
      </c>
      <c r="V131" s="18" t="str">
        <f t="shared" si="90"/>
        <v>-</v>
      </c>
      <c r="W131" s="18" t="str">
        <f t="shared" si="91"/>
        <v>-</v>
      </c>
      <c r="X131" s="16"/>
      <c r="Y131" s="16">
        <f t="shared" si="92"/>
        <v>0</v>
      </c>
      <c r="Z131" s="18" t="str">
        <f t="shared" si="93"/>
        <v>-</v>
      </c>
      <c r="AA131" s="18" t="str">
        <f t="shared" si="94"/>
        <v>-</v>
      </c>
      <c r="AB131" s="21">
        <f t="shared" si="95"/>
        <v>0</v>
      </c>
      <c r="AC131" s="21">
        <f t="shared" si="96"/>
        <v>0</v>
      </c>
      <c r="AD131" s="22" t="str">
        <f t="shared" si="97"/>
        <v>-</v>
      </c>
      <c r="AE131" s="18" t="str">
        <f t="shared" si="98"/>
        <v>-</v>
      </c>
      <c r="AF131" s="16"/>
      <c r="AG131" s="16"/>
      <c r="AH131" s="22" t="str">
        <f t="shared" si="99"/>
        <v>-</v>
      </c>
      <c r="AI131" s="18" t="str">
        <f t="shared" si="100"/>
        <v>-</v>
      </c>
      <c r="AJ131" s="16"/>
      <c r="AK131" s="23"/>
      <c r="AL131" s="18"/>
      <c r="AM131" s="18"/>
      <c r="AN131" s="16"/>
      <c r="AO131" s="16"/>
      <c r="AP131" s="18"/>
      <c r="AQ131" s="18"/>
      <c r="AR131" s="21"/>
      <c r="AS131" s="21"/>
      <c r="AT131" s="22"/>
      <c r="AU131" s="18"/>
      <c r="AV131" s="16"/>
      <c r="AW131" s="23"/>
      <c r="AX131" s="18"/>
      <c r="AY131" s="18"/>
      <c r="AZ131" s="16"/>
      <c r="BA131" s="16"/>
      <c r="BB131" s="18"/>
      <c r="BC131" s="18"/>
      <c r="BD131" s="24"/>
      <c r="BE131" s="21"/>
      <c r="BF131" s="22"/>
      <c r="BG131" s="18"/>
      <c r="BH131" s="16"/>
      <c r="BI131" s="23"/>
      <c r="BJ131" s="18"/>
      <c r="BK131" s="18"/>
      <c r="BL131" s="16"/>
      <c r="BM131" s="19"/>
      <c r="BN131" s="18"/>
      <c r="BO131" s="18"/>
      <c r="BP131" s="21"/>
      <c r="BQ131" s="21"/>
      <c r="BR131" s="22"/>
      <c r="BS131" s="18"/>
      <c r="BT131" s="16"/>
      <c r="BU131" s="23"/>
      <c r="BV131" s="18"/>
      <c r="BW131" s="18"/>
      <c r="BX131" s="16"/>
      <c r="BY131" s="19"/>
      <c r="BZ131" s="20"/>
      <c r="CA131" s="20"/>
      <c r="CB131" s="25"/>
      <c r="CC131" s="21"/>
      <c r="CD131" s="22"/>
      <c r="CE131" s="18"/>
      <c r="CF131" s="16"/>
      <c r="CG131" s="23"/>
      <c r="CH131" s="18"/>
      <c r="CI131" s="18"/>
      <c r="CJ131" s="16"/>
      <c r="CK131" s="19"/>
      <c r="CL131" s="18"/>
      <c r="CM131" s="18"/>
      <c r="CN131" s="21"/>
      <c r="CO131" s="21"/>
      <c r="CP131" s="22"/>
      <c r="CQ131" s="18"/>
      <c r="CR131" s="26"/>
      <c r="CS131" s="26"/>
      <c r="CT131" s="27"/>
      <c r="CU131" s="28"/>
      <c r="CV131" s="1"/>
      <c r="CW131" s="1"/>
      <c r="CX131" s="1"/>
      <c r="CY131" s="1"/>
      <c r="DD131" s="1"/>
      <c r="DE131" s="1"/>
      <c r="DF131" s="1"/>
      <c r="DG131" s="1"/>
    </row>
    <row r="132" spans="1:111" ht="15.75" x14ac:dyDescent="0.25">
      <c r="A132" s="13">
        <v>124</v>
      </c>
      <c r="B132" s="30"/>
      <c r="C132" s="30"/>
      <c r="D132" s="30"/>
      <c r="E132" s="30"/>
      <c r="F132" s="31"/>
      <c r="G132" s="30"/>
      <c r="H132" s="16"/>
      <c r="I132" s="17">
        <f t="shared" si="79"/>
        <v>0</v>
      </c>
      <c r="J132" s="18" t="str">
        <f t="shared" si="80"/>
        <v>-</v>
      </c>
      <c r="K132" s="18" t="str">
        <f t="shared" si="81"/>
        <v>-</v>
      </c>
      <c r="L132" s="16"/>
      <c r="M132" s="16">
        <f t="shared" si="82"/>
        <v>0</v>
      </c>
      <c r="N132" s="18" t="str">
        <f t="shared" si="83"/>
        <v>-</v>
      </c>
      <c r="O132" s="18" t="str">
        <f t="shared" si="84"/>
        <v>-</v>
      </c>
      <c r="P132" s="21">
        <f t="shared" si="85"/>
        <v>0</v>
      </c>
      <c r="Q132" s="21">
        <f t="shared" si="86"/>
        <v>0</v>
      </c>
      <c r="R132" s="22" t="str">
        <f t="shared" si="87"/>
        <v>-</v>
      </c>
      <c r="S132" s="18" t="str">
        <f t="shared" si="88"/>
        <v>-</v>
      </c>
      <c r="T132" s="16"/>
      <c r="U132" s="23">
        <f t="shared" si="89"/>
        <v>0</v>
      </c>
      <c r="V132" s="18" t="str">
        <f t="shared" si="90"/>
        <v>-</v>
      </c>
      <c r="W132" s="18" t="str">
        <f t="shared" si="91"/>
        <v>-</v>
      </c>
      <c r="X132" s="16"/>
      <c r="Y132" s="16">
        <f t="shared" si="92"/>
        <v>0</v>
      </c>
      <c r="Z132" s="18" t="str">
        <f t="shared" si="93"/>
        <v>-</v>
      </c>
      <c r="AA132" s="18" t="str">
        <f t="shared" si="94"/>
        <v>-</v>
      </c>
      <c r="AB132" s="21">
        <f t="shared" si="95"/>
        <v>0</v>
      </c>
      <c r="AC132" s="21">
        <f t="shared" si="96"/>
        <v>0</v>
      </c>
      <c r="AD132" s="22" t="str">
        <f t="shared" si="97"/>
        <v>-</v>
      </c>
      <c r="AE132" s="18" t="str">
        <f t="shared" si="98"/>
        <v>-</v>
      </c>
      <c r="AF132" s="16"/>
      <c r="AG132" s="16"/>
      <c r="AH132" s="22" t="str">
        <f t="shared" si="99"/>
        <v>-</v>
      </c>
      <c r="AI132" s="18" t="str">
        <f t="shared" si="100"/>
        <v>-</v>
      </c>
      <c r="AJ132" s="16"/>
      <c r="AK132" s="23"/>
      <c r="AL132" s="18"/>
      <c r="AM132" s="18"/>
      <c r="AN132" s="16"/>
      <c r="AO132" s="16"/>
      <c r="AP132" s="18"/>
      <c r="AQ132" s="18"/>
      <c r="AR132" s="21"/>
      <c r="AS132" s="21"/>
      <c r="AT132" s="22"/>
      <c r="AU132" s="18"/>
      <c r="AV132" s="16"/>
      <c r="AW132" s="23"/>
      <c r="AX132" s="18"/>
      <c r="AY132" s="18"/>
      <c r="AZ132" s="16"/>
      <c r="BA132" s="16"/>
      <c r="BB132" s="18"/>
      <c r="BC132" s="18"/>
      <c r="BD132" s="24"/>
      <c r="BE132" s="21"/>
      <c r="BF132" s="22"/>
      <c r="BG132" s="18"/>
      <c r="BH132" s="16"/>
      <c r="BI132" s="23"/>
      <c r="BJ132" s="18"/>
      <c r="BK132" s="18"/>
      <c r="BL132" s="16"/>
      <c r="BM132" s="19"/>
      <c r="BN132" s="18"/>
      <c r="BO132" s="18"/>
      <c r="BP132" s="21"/>
      <c r="BQ132" s="21"/>
      <c r="BR132" s="22"/>
      <c r="BS132" s="18"/>
      <c r="BT132" s="16"/>
      <c r="BU132" s="23"/>
      <c r="BV132" s="18"/>
      <c r="BW132" s="18"/>
      <c r="BX132" s="16"/>
      <c r="BY132" s="19"/>
      <c r="BZ132" s="20"/>
      <c r="CA132" s="20"/>
      <c r="CB132" s="25"/>
      <c r="CC132" s="21"/>
      <c r="CD132" s="22"/>
      <c r="CE132" s="18"/>
      <c r="CF132" s="16"/>
      <c r="CG132" s="23"/>
      <c r="CH132" s="18"/>
      <c r="CI132" s="18"/>
      <c r="CJ132" s="16"/>
      <c r="CK132" s="19"/>
      <c r="CL132" s="18"/>
      <c r="CM132" s="18"/>
      <c r="CN132" s="21"/>
      <c r="CO132" s="21"/>
      <c r="CP132" s="22"/>
      <c r="CQ132" s="18"/>
      <c r="CR132" s="26"/>
      <c r="CS132" s="26"/>
      <c r="CT132" s="27"/>
      <c r="CU132" s="28"/>
      <c r="CV132" s="1"/>
      <c r="CW132" s="1"/>
      <c r="CX132" s="1"/>
      <c r="CY132" s="1"/>
      <c r="DD132" s="1"/>
      <c r="DE132" s="1"/>
      <c r="DF132" s="1"/>
      <c r="DG132" s="1"/>
    </row>
    <row r="133" spans="1:111" ht="15.75" x14ac:dyDescent="0.25">
      <c r="A133" s="13">
        <v>125</v>
      </c>
      <c r="B133" s="30"/>
      <c r="C133" s="30"/>
      <c r="D133" s="30"/>
      <c r="E133" s="30"/>
      <c r="F133" s="31"/>
      <c r="G133" s="30"/>
      <c r="H133" s="16"/>
      <c r="I133" s="17">
        <f t="shared" si="79"/>
        <v>0</v>
      </c>
      <c r="J133" s="18" t="str">
        <f t="shared" si="80"/>
        <v>-</v>
      </c>
      <c r="K133" s="18" t="str">
        <f t="shared" si="81"/>
        <v>-</v>
      </c>
      <c r="L133" s="16"/>
      <c r="M133" s="16">
        <f t="shared" si="82"/>
        <v>0</v>
      </c>
      <c r="N133" s="18" t="str">
        <f t="shared" si="83"/>
        <v>-</v>
      </c>
      <c r="O133" s="18" t="str">
        <f t="shared" si="84"/>
        <v>-</v>
      </c>
      <c r="P133" s="21">
        <f t="shared" si="85"/>
        <v>0</v>
      </c>
      <c r="Q133" s="21">
        <f t="shared" si="86"/>
        <v>0</v>
      </c>
      <c r="R133" s="22" t="str">
        <f t="shared" si="87"/>
        <v>-</v>
      </c>
      <c r="S133" s="18" t="str">
        <f t="shared" si="88"/>
        <v>-</v>
      </c>
      <c r="T133" s="16"/>
      <c r="U133" s="23">
        <f t="shared" si="89"/>
        <v>0</v>
      </c>
      <c r="V133" s="18" t="str">
        <f t="shared" si="90"/>
        <v>-</v>
      </c>
      <c r="W133" s="18" t="str">
        <f t="shared" si="91"/>
        <v>-</v>
      </c>
      <c r="X133" s="16"/>
      <c r="Y133" s="16">
        <f t="shared" si="92"/>
        <v>0</v>
      </c>
      <c r="Z133" s="18" t="str">
        <f t="shared" si="93"/>
        <v>-</v>
      </c>
      <c r="AA133" s="18" t="str">
        <f t="shared" si="94"/>
        <v>-</v>
      </c>
      <c r="AB133" s="21">
        <f t="shared" si="95"/>
        <v>0</v>
      </c>
      <c r="AC133" s="21">
        <f t="shared" si="96"/>
        <v>0</v>
      </c>
      <c r="AD133" s="22" t="str">
        <f t="shared" si="97"/>
        <v>-</v>
      </c>
      <c r="AE133" s="18" t="str">
        <f t="shared" si="98"/>
        <v>-</v>
      </c>
      <c r="AF133" s="16"/>
      <c r="AG133" s="16"/>
      <c r="AH133" s="22" t="str">
        <f t="shared" si="99"/>
        <v>-</v>
      </c>
      <c r="AI133" s="18" t="str">
        <f t="shared" si="100"/>
        <v>-</v>
      </c>
      <c r="AJ133" s="16"/>
      <c r="AK133" s="23"/>
      <c r="AL133" s="18"/>
      <c r="AM133" s="18"/>
      <c r="AN133" s="16"/>
      <c r="AO133" s="16"/>
      <c r="AP133" s="18"/>
      <c r="AQ133" s="18"/>
      <c r="AR133" s="21"/>
      <c r="AS133" s="21"/>
      <c r="AT133" s="22"/>
      <c r="AU133" s="18"/>
      <c r="AV133" s="16"/>
      <c r="AW133" s="23"/>
      <c r="AX133" s="18"/>
      <c r="AY133" s="18"/>
      <c r="AZ133" s="16"/>
      <c r="BA133" s="16"/>
      <c r="BB133" s="18"/>
      <c r="BC133" s="18"/>
      <c r="BD133" s="24"/>
      <c r="BE133" s="21"/>
      <c r="BF133" s="22"/>
      <c r="BG133" s="18"/>
      <c r="BH133" s="16"/>
      <c r="BI133" s="23"/>
      <c r="BJ133" s="18"/>
      <c r="BK133" s="18"/>
      <c r="BL133" s="16"/>
      <c r="BM133" s="19"/>
      <c r="BN133" s="18"/>
      <c r="BO133" s="18"/>
      <c r="BP133" s="21"/>
      <c r="BQ133" s="21"/>
      <c r="BR133" s="22"/>
      <c r="BS133" s="18"/>
      <c r="BT133" s="16"/>
      <c r="BU133" s="23"/>
      <c r="BV133" s="18"/>
      <c r="BW133" s="18"/>
      <c r="BX133" s="16"/>
      <c r="BY133" s="19"/>
      <c r="BZ133" s="20"/>
      <c r="CA133" s="20"/>
      <c r="CB133" s="25"/>
      <c r="CC133" s="21"/>
      <c r="CD133" s="22"/>
      <c r="CE133" s="18"/>
      <c r="CF133" s="16"/>
      <c r="CG133" s="23"/>
      <c r="CH133" s="18"/>
      <c r="CI133" s="18"/>
      <c r="CJ133" s="16"/>
      <c r="CK133" s="19"/>
      <c r="CL133" s="18"/>
      <c r="CM133" s="18"/>
      <c r="CN133" s="21"/>
      <c r="CO133" s="21"/>
      <c r="CP133" s="22"/>
      <c r="CQ133" s="18"/>
      <c r="CR133" s="26"/>
      <c r="CS133" s="26"/>
      <c r="CT133" s="27"/>
      <c r="CU133" s="28"/>
      <c r="CV133" s="1"/>
      <c r="CW133" s="1"/>
      <c r="CX133" s="1"/>
      <c r="CY133" s="1"/>
      <c r="DD133" s="1"/>
      <c r="DE133" s="1"/>
      <c r="DF133" s="1"/>
      <c r="DG133" s="1"/>
    </row>
    <row r="134" spans="1:111" ht="15.75" x14ac:dyDescent="0.25">
      <c r="A134" s="13">
        <v>126</v>
      </c>
      <c r="B134" s="30"/>
      <c r="C134" s="30"/>
      <c r="D134" s="30"/>
      <c r="E134" s="30"/>
      <c r="F134" s="31"/>
      <c r="G134" s="30"/>
      <c r="H134" s="16"/>
      <c r="I134" s="17">
        <f t="shared" si="79"/>
        <v>0</v>
      </c>
      <c r="J134" s="18" t="str">
        <f t="shared" si="80"/>
        <v>-</v>
      </c>
      <c r="K134" s="18" t="str">
        <f t="shared" si="81"/>
        <v>-</v>
      </c>
      <c r="L134" s="16"/>
      <c r="M134" s="16">
        <f t="shared" si="82"/>
        <v>0</v>
      </c>
      <c r="N134" s="18" t="str">
        <f t="shared" si="83"/>
        <v>-</v>
      </c>
      <c r="O134" s="18" t="str">
        <f t="shared" si="84"/>
        <v>-</v>
      </c>
      <c r="P134" s="21">
        <f t="shared" si="85"/>
        <v>0</v>
      </c>
      <c r="Q134" s="21">
        <f t="shared" si="86"/>
        <v>0</v>
      </c>
      <c r="R134" s="22" t="str">
        <f t="shared" si="87"/>
        <v>-</v>
      </c>
      <c r="S134" s="18" t="str">
        <f t="shared" si="88"/>
        <v>-</v>
      </c>
      <c r="T134" s="16"/>
      <c r="U134" s="23">
        <f t="shared" si="89"/>
        <v>0</v>
      </c>
      <c r="V134" s="18" t="str">
        <f t="shared" si="90"/>
        <v>-</v>
      </c>
      <c r="W134" s="18" t="str">
        <f t="shared" si="91"/>
        <v>-</v>
      </c>
      <c r="X134" s="16"/>
      <c r="Y134" s="16">
        <f t="shared" si="92"/>
        <v>0</v>
      </c>
      <c r="Z134" s="18" t="str">
        <f t="shared" si="93"/>
        <v>-</v>
      </c>
      <c r="AA134" s="18" t="str">
        <f t="shared" si="94"/>
        <v>-</v>
      </c>
      <c r="AB134" s="21">
        <f t="shared" si="95"/>
        <v>0</v>
      </c>
      <c r="AC134" s="21">
        <f t="shared" si="96"/>
        <v>0</v>
      </c>
      <c r="AD134" s="22" t="str">
        <f t="shared" si="97"/>
        <v>-</v>
      </c>
      <c r="AE134" s="18" t="str">
        <f t="shared" si="98"/>
        <v>-</v>
      </c>
      <c r="AF134" s="16"/>
      <c r="AG134" s="16"/>
      <c r="AH134" s="22" t="str">
        <f t="shared" si="99"/>
        <v>-</v>
      </c>
      <c r="AI134" s="18" t="str">
        <f t="shared" si="100"/>
        <v>-</v>
      </c>
      <c r="AJ134" s="16"/>
      <c r="AK134" s="23"/>
      <c r="AL134" s="18"/>
      <c r="AM134" s="18"/>
      <c r="AN134" s="16"/>
      <c r="AO134" s="16"/>
      <c r="AP134" s="18"/>
      <c r="AQ134" s="18"/>
      <c r="AR134" s="21"/>
      <c r="AS134" s="21"/>
      <c r="AT134" s="22"/>
      <c r="AU134" s="18"/>
      <c r="AV134" s="16"/>
      <c r="AW134" s="23"/>
      <c r="AX134" s="18"/>
      <c r="AY134" s="18"/>
      <c r="AZ134" s="16"/>
      <c r="BA134" s="16"/>
      <c r="BB134" s="18"/>
      <c r="BC134" s="18"/>
      <c r="BD134" s="24"/>
      <c r="BE134" s="21"/>
      <c r="BF134" s="22"/>
      <c r="BG134" s="18"/>
      <c r="BH134" s="16"/>
      <c r="BI134" s="23"/>
      <c r="BJ134" s="18"/>
      <c r="BK134" s="18"/>
      <c r="BL134" s="16"/>
      <c r="BM134" s="19"/>
      <c r="BN134" s="18"/>
      <c r="BO134" s="18"/>
      <c r="BP134" s="21"/>
      <c r="BQ134" s="21"/>
      <c r="BR134" s="22"/>
      <c r="BS134" s="18"/>
      <c r="BT134" s="16"/>
      <c r="BU134" s="23"/>
      <c r="BV134" s="18"/>
      <c r="BW134" s="18"/>
      <c r="BX134" s="16"/>
      <c r="BY134" s="19"/>
      <c r="BZ134" s="20"/>
      <c r="CA134" s="20"/>
      <c r="CB134" s="25"/>
      <c r="CC134" s="21"/>
      <c r="CD134" s="22"/>
      <c r="CE134" s="18"/>
      <c r="CF134" s="16"/>
      <c r="CG134" s="23"/>
      <c r="CH134" s="18"/>
      <c r="CI134" s="18"/>
      <c r="CJ134" s="16"/>
      <c r="CK134" s="19"/>
      <c r="CL134" s="18"/>
      <c r="CM134" s="18"/>
      <c r="CN134" s="21"/>
      <c r="CO134" s="21"/>
      <c r="CP134" s="22"/>
      <c r="CQ134" s="18"/>
      <c r="CR134" s="26"/>
      <c r="CS134" s="26"/>
      <c r="CT134" s="27"/>
      <c r="CU134" s="28"/>
      <c r="CV134" s="1"/>
      <c r="CW134" s="1"/>
      <c r="CX134" s="1"/>
      <c r="CY134" s="1"/>
      <c r="DD134" s="1"/>
      <c r="DE134" s="1"/>
      <c r="DF134" s="1"/>
      <c r="DG134" s="1"/>
    </row>
    <row r="135" spans="1:111" ht="15.75" x14ac:dyDescent="0.25">
      <c r="A135" s="13">
        <v>127</v>
      </c>
      <c r="B135" s="30"/>
      <c r="C135" s="30"/>
      <c r="D135" s="30"/>
      <c r="E135" s="30"/>
      <c r="F135" s="31"/>
      <c r="G135" s="30"/>
      <c r="H135" s="16"/>
      <c r="I135" s="17">
        <f t="shared" si="79"/>
        <v>0</v>
      </c>
      <c r="J135" s="18" t="str">
        <f t="shared" si="80"/>
        <v>-</v>
      </c>
      <c r="K135" s="18" t="str">
        <f t="shared" si="81"/>
        <v>-</v>
      </c>
      <c r="L135" s="16"/>
      <c r="M135" s="16">
        <f t="shared" si="82"/>
        <v>0</v>
      </c>
      <c r="N135" s="18" t="str">
        <f t="shared" si="83"/>
        <v>-</v>
      </c>
      <c r="O135" s="18" t="str">
        <f t="shared" si="84"/>
        <v>-</v>
      </c>
      <c r="P135" s="21">
        <f t="shared" si="85"/>
        <v>0</v>
      </c>
      <c r="Q135" s="21">
        <f t="shared" si="86"/>
        <v>0</v>
      </c>
      <c r="R135" s="22" t="str">
        <f t="shared" si="87"/>
        <v>-</v>
      </c>
      <c r="S135" s="18" t="str">
        <f t="shared" si="88"/>
        <v>-</v>
      </c>
      <c r="T135" s="16"/>
      <c r="U135" s="23">
        <f t="shared" si="89"/>
        <v>0</v>
      </c>
      <c r="V135" s="18" t="str">
        <f t="shared" si="90"/>
        <v>-</v>
      </c>
      <c r="W135" s="18" t="str">
        <f t="shared" si="91"/>
        <v>-</v>
      </c>
      <c r="X135" s="16"/>
      <c r="Y135" s="16">
        <f t="shared" si="92"/>
        <v>0</v>
      </c>
      <c r="Z135" s="18" t="str">
        <f t="shared" si="93"/>
        <v>-</v>
      </c>
      <c r="AA135" s="18" t="str">
        <f t="shared" si="94"/>
        <v>-</v>
      </c>
      <c r="AB135" s="21">
        <f t="shared" si="95"/>
        <v>0</v>
      </c>
      <c r="AC135" s="21">
        <f t="shared" si="96"/>
        <v>0</v>
      </c>
      <c r="AD135" s="22" t="str">
        <f t="shared" si="97"/>
        <v>-</v>
      </c>
      <c r="AE135" s="18" t="str">
        <f t="shared" si="98"/>
        <v>-</v>
      </c>
      <c r="AF135" s="16"/>
      <c r="AG135" s="16"/>
      <c r="AH135" s="22" t="str">
        <f t="shared" si="99"/>
        <v>-</v>
      </c>
      <c r="AI135" s="18" t="str">
        <f t="shared" si="100"/>
        <v>-</v>
      </c>
      <c r="AJ135" s="16"/>
      <c r="AK135" s="23"/>
      <c r="AL135" s="18"/>
      <c r="AM135" s="18"/>
      <c r="AN135" s="16"/>
      <c r="AO135" s="16"/>
      <c r="AP135" s="18"/>
      <c r="AQ135" s="18"/>
      <c r="AR135" s="21"/>
      <c r="AS135" s="21"/>
      <c r="AT135" s="22"/>
      <c r="AU135" s="18"/>
      <c r="AV135" s="16"/>
      <c r="AW135" s="23"/>
      <c r="AX135" s="18"/>
      <c r="AY135" s="18"/>
      <c r="AZ135" s="16"/>
      <c r="BA135" s="16"/>
      <c r="BB135" s="18"/>
      <c r="BC135" s="18"/>
      <c r="BD135" s="24"/>
      <c r="BE135" s="21"/>
      <c r="BF135" s="22"/>
      <c r="BG135" s="18"/>
      <c r="BH135" s="16"/>
      <c r="BI135" s="23"/>
      <c r="BJ135" s="18"/>
      <c r="BK135" s="18"/>
      <c r="BL135" s="16"/>
      <c r="BM135" s="19"/>
      <c r="BN135" s="18"/>
      <c r="BO135" s="18"/>
      <c r="BP135" s="21"/>
      <c r="BQ135" s="21"/>
      <c r="BR135" s="22"/>
      <c r="BS135" s="18"/>
      <c r="BT135" s="16"/>
      <c r="BU135" s="23"/>
      <c r="BV135" s="18"/>
      <c r="BW135" s="18"/>
      <c r="BX135" s="16"/>
      <c r="BY135" s="19"/>
      <c r="BZ135" s="20"/>
      <c r="CA135" s="20"/>
      <c r="CB135" s="25"/>
      <c r="CC135" s="21"/>
      <c r="CD135" s="22"/>
      <c r="CE135" s="18"/>
      <c r="CF135" s="16"/>
      <c r="CG135" s="23"/>
      <c r="CH135" s="18"/>
      <c r="CI135" s="18"/>
      <c r="CJ135" s="16"/>
      <c r="CK135" s="19"/>
      <c r="CL135" s="18"/>
      <c r="CM135" s="18"/>
      <c r="CN135" s="21"/>
      <c r="CO135" s="21"/>
      <c r="CP135" s="22"/>
      <c r="CQ135" s="18"/>
      <c r="CR135" s="26"/>
      <c r="CS135" s="26"/>
      <c r="CT135" s="27"/>
      <c r="CU135" s="28"/>
      <c r="CV135" s="1"/>
      <c r="CW135" s="1"/>
      <c r="CX135" s="1"/>
      <c r="CY135" s="1"/>
      <c r="DD135" s="1"/>
      <c r="DE135" s="1"/>
      <c r="DF135" s="1"/>
      <c r="DG135" s="1"/>
    </row>
    <row r="136" spans="1:111" ht="15.75" x14ac:dyDescent="0.25">
      <c r="A136" s="13">
        <v>128</v>
      </c>
      <c r="B136" s="30"/>
      <c r="C136" s="30"/>
      <c r="D136" s="30"/>
      <c r="E136" s="30"/>
      <c r="F136" s="31"/>
      <c r="G136" s="30"/>
      <c r="H136" s="16"/>
      <c r="I136" s="17">
        <f t="shared" si="79"/>
        <v>0</v>
      </c>
      <c r="J136" s="18" t="str">
        <f t="shared" si="80"/>
        <v>-</v>
      </c>
      <c r="K136" s="18" t="str">
        <f t="shared" si="81"/>
        <v>-</v>
      </c>
      <c r="L136" s="16"/>
      <c r="M136" s="16">
        <f t="shared" si="82"/>
        <v>0</v>
      </c>
      <c r="N136" s="18" t="str">
        <f t="shared" si="83"/>
        <v>-</v>
      </c>
      <c r="O136" s="18" t="str">
        <f t="shared" si="84"/>
        <v>-</v>
      </c>
      <c r="P136" s="21">
        <f t="shared" si="85"/>
        <v>0</v>
      </c>
      <c r="Q136" s="21">
        <f t="shared" si="86"/>
        <v>0</v>
      </c>
      <c r="R136" s="22" t="str">
        <f t="shared" si="87"/>
        <v>-</v>
      </c>
      <c r="S136" s="18" t="str">
        <f t="shared" si="88"/>
        <v>-</v>
      </c>
      <c r="T136" s="16"/>
      <c r="U136" s="23">
        <f t="shared" si="89"/>
        <v>0</v>
      </c>
      <c r="V136" s="18" t="str">
        <f t="shared" si="90"/>
        <v>-</v>
      </c>
      <c r="W136" s="18" t="str">
        <f t="shared" si="91"/>
        <v>-</v>
      </c>
      <c r="X136" s="16"/>
      <c r="Y136" s="16">
        <f t="shared" si="92"/>
        <v>0</v>
      </c>
      <c r="Z136" s="18" t="str">
        <f t="shared" si="93"/>
        <v>-</v>
      </c>
      <c r="AA136" s="18" t="str">
        <f t="shared" si="94"/>
        <v>-</v>
      </c>
      <c r="AB136" s="21">
        <f t="shared" si="95"/>
        <v>0</v>
      </c>
      <c r="AC136" s="21">
        <f t="shared" si="96"/>
        <v>0</v>
      </c>
      <c r="AD136" s="22" t="str">
        <f t="shared" si="97"/>
        <v>-</v>
      </c>
      <c r="AE136" s="18" t="str">
        <f t="shared" si="98"/>
        <v>-</v>
      </c>
      <c r="AF136" s="16"/>
      <c r="AG136" s="16"/>
      <c r="AH136" s="22" t="str">
        <f t="shared" si="99"/>
        <v>-</v>
      </c>
      <c r="AI136" s="18" t="str">
        <f t="shared" si="100"/>
        <v>-</v>
      </c>
      <c r="AJ136" s="16"/>
      <c r="AK136" s="23"/>
      <c r="AL136" s="18"/>
      <c r="AM136" s="18"/>
      <c r="AN136" s="16"/>
      <c r="AO136" s="16"/>
      <c r="AP136" s="18"/>
      <c r="AQ136" s="18"/>
      <c r="AR136" s="21"/>
      <c r="AS136" s="21"/>
      <c r="AT136" s="22"/>
      <c r="AU136" s="18"/>
      <c r="AV136" s="16"/>
      <c r="AW136" s="23"/>
      <c r="AX136" s="18"/>
      <c r="AY136" s="18"/>
      <c r="AZ136" s="16"/>
      <c r="BA136" s="16"/>
      <c r="BB136" s="18"/>
      <c r="BC136" s="18"/>
      <c r="BD136" s="24"/>
      <c r="BE136" s="21"/>
      <c r="BF136" s="22"/>
      <c r="BG136" s="18"/>
      <c r="BH136" s="16"/>
      <c r="BI136" s="23"/>
      <c r="BJ136" s="18"/>
      <c r="BK136" s="18"/>
      <c r="BL136" s="16"/>
      <c r="BM136" s="19"/>
      <c r="BN136" s="18"/>
      <c r="BO136" s="18"/>
      <c r="BP136" s="21"/>
      <c r="BQ136" s="21"/>
      <c r="BR136" s="22"/>
      <c r="BS136" s="18"/>
      <c r="BT136" s="16"/>
      <c r="BU136" s="23"/>
      <c r="BV136" s="18"/>
      <c r="BW136" s="18"/>
      <c r="BX136" s="16"/>
      <c r="BY136" s="19"/>
      <c r="BZ136" s="20"/>
      <c r="CA136" s="20"/>
      <c r="CB136" s="25"/>
      <c r="CC136" s="21"/>
      <c r="CD136" s="22"/>
      <c r="CE136" s="18"/>
      <c r="CF136" s="16"/>
      <c r="CG136" s="23"/>
      <c r="CH136" s="18"/>
      <c r="CI136" s="18"/>
      <c r="CJ136" s="16"/>
      <c r="CK136" s="19"/>
      <c r="CL136" s="18"/>
      <c r="CM136" s="18"/>
      <c r="CN136" s="21"/>
      <c r="CO136" s="21"/>
      <c r="CP136" s="22"/>
      <c r="CQ136" s="18"/>
      <c r="CR136" s="26"/>
      <c r="CS136" s="26"/>
      <c r="CT136" s="27"/>
      <c r="CU136" s="28"/>
      <c r="CV136" s="1"/>
      <c r="CW136" s="1"/>
      <c r="CX136" s="1"/>
      <c r="CY136" s="1"/>
      <c r="DD136" s="1"/>
      <c r="DE136" s="1"/>
      <c r="DF136" s="1"/>
      <c r="DG136" s="1"/>
    </row>
    <row r="137" spans="1:111" ht="15.75" x14ac:dyDescent="0.25">
      <c r="A137" s="13">
        <v>129</v>
      </c>
      <c r="B137" s="30"/>
      <c r="C137" s="30"/>
      <c r="D137" s="30"/>
      <c r="E137" s="30"/>
      <c r="F137" s="31"/>
      <c r="G137" s="30"/>
      <c r="H137" s="16"/>
      <c r="I137" s="17">
        <f t="shared" si="79"/>
        <v>0</v>
      </c>
      <c r="J137" s="18" t="str">
        <f t="shared" ref="J137:J148" si="101">IF(I137&gt;=90,"A+",IF(I137&gt;=80,"A",IF(I137&gt;=70,"B+",IF(I137&gt;=60,"B",IF(I137&gt;=50,"C+",IF(I137&gt;=40,"C",IF(I137&gt;=30,"D+",IF(I137&gt;=20,"D",IF(I137&gt;0,"E","-")))))))))</f>
        <v>-</v>
      </c>
      <c r="K137" s="18" t="str">
        <f t="shared" ref="K137:K148" si="102">IF(I137&gt;=90,"4.0",IF(I137&gt;=80,"3.6",IF(I137&gt;=70,"3.2",IF(I137&gt;=60,"2.8",IF(I137&gt;=50,"2.4",IF(I137&gt;=40,"2.0",IF(I137&gt;=30,"1.6",IF(I137&gt;=20,"1.2",IF(I137&gt;0,"0.8","-")))))))))</f>
        <v>-</v>
      </c>
      <c r="L137" s="16"/>
      <c r="M137" s="16">
        <f t="shared" si="82"/>
        <v>0</v>
      </c>
      <c r="N137" s="18" t="str">
        <f t="shared" ref="N137:N148" si="103">IF(M137&gt;=90,"A+",IF(M137&gt;=80,"A",IF(M137&gt;=70,"B+",IF(M137&gt;=60,"B",IF(M137&gt;=50,"C+",IF(M137&gt;=40,"C",IF(M137&gt;=30,"D+",IF(M137&gt;=20,"D",IF(M137&gt;0,"E","-")))))))))</f>
        <v>-</v>
      </c>
      <c r="O137" s="18" t="str">
        <f t="shared" ref="O137:O148" si="104">IF(M137&gt;=90,"4.0",IF(M137&gt;=80,"3.6",IF(M137&gt;=70,"3.2",IF(M137&gt;=60,"2.8",IF(M137&gt;=50,"2.4",IF(M137&gt;=40,"2.0",IF(M137&gt;=30,"1.6",IF(M137&gt;=20,"1.2",IF(M137&gt;0,"0.8","-")))))))))</f>
        <v>-</v>
      </c>
      <c r="P137" s="21">
        <f t="shared" si="85"/>
        <v>0</v>
      </c>
      <c r="Q137" s="21">
        <f t="shared" si="86"/>
        <v>0</v>
      </c>
      <c r="R137" s="22" t="str">
        <f t="shared" si="87"/>
        <v>-</v>
      </c>
      <c r="S137" s="18" t="str">
        <f t="shared" ref="S137:S148" si="105">IF(Q137&gt;=90,"4.0",IF(Q137&gt;=80,"3.6",IF(Q137&gt;=70,"3.2",IF(Q137&gt;=60,"2.8",IF(Q137&gt;=50,"2.4",IF(Q137&gt;=40,"2.0",IF(Q137&gt;=30,"1.6",IF(Q137&gt;=20,"1.2",IF(Q137&gt;0,"0.8","-")))))))))</f>
        <v>-</v>
      </c>
      <c r="T137" s="16"/>
      <c r="U137" s="23">
        <f t="shared" si="89"/>
        <v>0</v>
      </c>
      <c r="V137" s="18" t="str">
        <f t="shared" ref="V137:V148" si="106">IF(U137&gt;=90,"A+",IF(U137&gt;=80,"A",IF(U137&gt;=70,"B+",IF(U137&gt;=60,"B",IF(U137&gt;=50,"C+",IF(U137&gt;=40,"C",IF(U137&gt;=30,"D+",IF(U137&gt;=20,"D",IF(U137&gt;0,"E","-")))))))))</f>
        <v>-</v>
      </c>
      <c r="W137" s="18" t="str">
        <f t="shared" ref="W137:W148" si="107">IF(U137&gt;=90,"4.0",IF(U137&gt;=80,"3.6",IF(U137&gt;=70,"3.2",IF(U137&gt;=60,"2.8",IF(U137&gt;=50,"2.4",IF(U137&gt;=40,"2.0",IF(U137&gt;=30,"1.6",IF(U137&gt;=20,"1.2",IF(U137&gt;0,"0.8","-")))))))))</f>
        <v>-</v>
      </c>
      <c r="X137" s="16"/>
      <c r="Y137" s="16">
        <f t="shared" si="92"/>
        <v>0</v>
      </c>
      <c r="Z137" s="18" t="str">
        <f t="shared" ref="Z137:Z148" si="108">IF(Y137&gt;=90,"A+",IF(Y137&gt;=80,"A",IF(Y137&gt;=70,"B+",IF(Y137&gt;=60,"B",IF(Y137&gt;=50,"C+",IF(Y137&gt;=40,"C",IF(Y137&gt;=30,"D+",IF(Y137&gt;=20,"D",IF(Y137&gt;0,"E","-")))))))))</f>
        <v>-</v>
      </c>
      <c r="AA137" s="18" t="str">
        <f t="shared" ref="AA137:AA148" si="109">IF(Y137&gt;=90,"4.0",IF(Y137&gt;=80,"3.6",IF(Y137&gt;=70,"3.2",IF(Y137&gt;=60,"2.8",IF(Y137&gt;=50,"2.4",IF(Y137&gt;=40,"2.0",IF(Y137&gt;=30,"1.6",IF(Y137&gt;=20,"1.2",IF(Y137&gt;0,"0.8","-")))))))))</f>
        <v>-</v>
      </c>
      <c r="AB137" s="21">
        <f t="shared" si="95"/>
        <v>0</v>
      </c>
      <c r="AC137" s="21">
        <f t="shared" si="96"/>
        <v>0</v>
      </c>
      <c r="AD137" s="22" t="str">
        <f t="shared" si="97"/>
        <v>-</v>
      </c>
      <c r="AE137" s="18" t="str">
        <f t="shared" ref="AE137:AE148" si="110">IF(AC137&gt;=90,"4.0",IF(AC137&gt;=80,"3.6",IF(AC137&gt;=70,"3.2",IF(AC137&gt;=60,"2.8",IF(AC137&gt;=50,"2.4",IF(AC137&gt;=40,"2.0",IF(AC137&gt;=30,"1.6",IF(AC137&gt;=20,"1.2",IF(AC137&gt;0,"0.8","-")))))))))</f>
        <v>-</v>
      </c>
      <c r="AF137" s="16"/>
      <c r="AG137" s="16"/>
      <c r="AH137" s="22" t="str">
        <f t="shared" si="99"/>
        <v>-</v>
      </c>
      <c r="AI137" s="18" t="str">
        <f t="shared" ref="AI137:AI148" si="111">IF(AG137&gt;=90,"4.0",IF(AG137&gt;=80,"3.6",IF(AG137&gt;=70,"3.2",IF(AG137&gt;=60,"2.8",IF(AG137&gt;=50,"2.4",IF(AG137&gt;=40,"2.0",IF(AG137&gt;=30,"1.6",IF(AG137&gt;=20,"1.2",IF(AG137&gt;0,"0.8","-")))))))))</f>
        <v>-</v>
      </c>
      <c r="AJ137" s="16"/>
      <c r="AK137" s="23"/>
      <c r="AL137" s="18"/>
      <c r="AM137" s="18"/>
      <c r="AN137" s="16"/>
      <c r="AO137" s="16"/>
      <c r="AP137" s="18"/>
      <c r="AQ137" s="18"/>
      <c r="AR137" s="21"/>
      <c r="AS137" s="21"/>
      <c r="AT137" s="22"/>
      <c r="AU137" s="18"/>
      <c r="AV137" s="16"/>
      <c r="AW137" s="23"/>
      <c r="AX137" s="18"/>
      <c r="AY137" s="18"/>
      <c r="AZ137" s="16"/>
      <c r="BA137" s="16"/>
      <c r="BB137" s="18"/>
      <c r="BC137" s="18"/>
      <c r="BD137" s="24"/>
      <c r="BE137" s="21"/>
      <c r="BF137" s="22"/>
      <c r="BG137" s="18"/>
      <c r="BH137" s="16"/>
      <c r="BI137" s="23"/>
      <c r="BJ137" s="18"/>
      <c r="BK137" s="18"/>
      <c r="BL137" s="16"/>
      <c r="BM137" s="19"/>
      <c r="BN137" s="18"/>
      <c r="BO137" s="18"/>
      <c r="BP137" s="21"/>
      <c r="BQ137" s="21"/>
      <c r="BR137" s="22"/>
      <c r="BS137" s="18"/>
      <c r="BT137" s="16"/>
      <c r="BU137" s="23"/>
      <c r="BV137" s="18"/>
      <c r="BW137" s="18"/>
      <c r="BX137" s="16"/>
      <c r="BY137" s="19"/>
      <c r="BZ137" s="20"/>
      <c r="CA137" s="20"/>
      <c r="CB137" s="25"/>
      <c r="CC137" s="21"/>
      <c r="CD137" s="22"/>
      <c r="CE137" s="18"/>
      <c r="CF137" s="16"/>
      <c r="CG137" s="23"/>
      <c r="CH137" s="18"/>
      <c r="CI137" s="18"/>
      <c r="CJ137" s="16"/>
      <c r="CK137" s="19"/>
      <c r="CL137" s="18"/>
      <c r="CM137" s="18"/>
      <c r="CN137" s="21"/>
      <c r="CO137" s="21"/>
      <c r="CP137" s="22"/>
      <c r="CQ137" s="18"/>
      <c r="CR137" s="26"/>
      <c r="CS137" s="26"/>
      <c r="CT137" s="27"/>
      <c r="CU137" s="28"/>
      <c r="CV137" s="1"/>
      <c r="CW137" s="1"/>
      <c r="CX137" s="1"/>
      <c r="CY137" s="1"/>
      <c r="DD137" s="1"/>
      <c r="DE137" s="1"/>
      <c r="DF137" s="1"/>
      <c r="DG137" s="1"/>
    </row>
    <row r="138" spans="1:111" ht="15.75" x14ac:dyDescent="0.25">
      <c r="A138" s="13">
        <v>130</v>
      </c>
      <c r="B138" s="30"/>
      <c r="C138" s="30"/>
      <c r="D138" s="30"/>
      <c r="E138" s="30"/>
      <c r="F138" s="31"/>
      <c r="G138" s="30"/>
      <c r="H138" s="16"/>
      <c r="I138" s="17">
        <f t="shared" ref="I138:I148" si="112">H138/75*100</f>
        <v>0</v>
      </c>
      <c r="J138" s="18" t="str">
        <f t="shared" si="101"/>
        <v>-</v>
      </c>
      <c r="K138" s="18" t="str">
        <f t="shared" si="102"/>
        <v>-</v>
      </c>
      <c r="L138" s="16"/>
      <c r="M138" s="16">
        <f t="shared" ref="M138:M148" si="113">L138/7.5*100</f>
        <v>0</v>
      </c>
      <c r="N138" s="18" t="str">
        <f t="shared" si="103"/>
        <v>-</v>
      </c>
      <c r="O138" s="18" t="str">
        <f t="shared" si="104"/>
        <v>-</v>
      </c>
      <c r="P138" s="21">
        <f t="shared" si="85"/>
        <v>0</v>
      </c>
      <c r="Q138" s="21">
        <f t="shared" ref="Q138:Q148" si="114">P138/75*100</f>
        <v>0</v>
      </c>
      <c r="R138" s="22" t="str">
        <f t="shared" ref="R138:R148" si="115">IF(Q138&gt;=90,"A+",IF(9&gt;=80,"A",IF(Q138&gt;=70,"B+",IF(Q138&gt;=60,"B",IF(Q138&gt;=50,"C+",IF(Q138&gt;=40,"C",IF(Q138&gt;=30,"D+",IF(Q138&gt;=20,"D",IF(Q138&gt;0,"E","-")))))))))</f>
        <v>-</v>
      </c>
      <c r="S138" s="18" t="str">
        <f t="shared" si="105"/>
        <v>-</v>
      </c>
      <c r="T138" s="16"/>
      <c r="U138" s="23">
        <f t="shared" ref="U138:U148" si="116">T138/45*100</f>
        <v>0</v>
      </c>
      <c r="V138" s="18" t="str">
        <f t="shared" si="106"/>
        <v>-</v>
      </c>
      <c r="W138" s="18" t="str">
        <f t="shared" si="107"/>
        <v>-</v>
      </c>
      <c r="X138" s="16"/>
      <c r="Y138" s="16">
        <f t="shared" ref="Y138:Y148" si="117">X138/7.5*100</f>
        <v>0</v>
      </c>
      <c r="Z138" s="18" t="str">
        <f t="shared" si="108"/>
        <v>-</v>
      </c>
      <c r="AA138" s="18" t="str">
        <f t="shared" si="109"/>
        <v>-</v>
      </c>
      <c r="AB138" s="21">
        <f t="shared" ref="AB138:AB148" si="118">T138+X138</f>
        <v>0</v>
      </c>
      <c r="AC138" s="21">
        <f t="shared" ref="AC138:AC148" si="119">AB138/45*100</f>
        <v>0</v>
      </c>
      <c r="AD138" s="22" t="str">
        <f t="shared" ref="AD138:AD148" si="120">IF(AC138&gt;=90,"A+",IF(AC138&gt;=80,"A",IF(AC138&gt;=70,"B+",IF(AC138&gt;=60,"B",IF(AC138&gt;=50,"C+",IF(AC138&gt;=40,"C",IF(AC138&gt;=30,"D+",IF(AC138&gt;=20,"D",IF(AC138&gt;0,"E","-")))))))))</f>
        <v>-</v>
      </c>
      <c r="AE138" s="18" t="str">
        <f t="shared" si="110"/>
        <v>-</v>
      </c>
      <c r="AF138" s="16"/>
      <c r="AG138" s="16"/>
      <c r="AH138" s="22" t="str">
        <f t="shared" ref="AH138:AH148" si="121">IF(AG138&gt;=90,"A+",IF(AG138&gt;=80,"A",IF(AG138&gt;=70,"B+",IF(AG138&gt;=60,"B",IF(AG138&gt;=50,"C+",IF(AG138&gt;=40,"C",IF(AG138&gt;=30,"D+",IF(AG138&gt;=20,"D",IF(AG138&gt;0,"E","-")))))))))</f>
        <v>-</v>
      </c>
      <c r="AI138" s="18" t="str">
        <f t="shared" si="111"/>
        <v>-</v>
      </c>
      <c r="AJ138" s="16"/>
      <c r="AK138" s="23"/>
      <c r="AL138" s="18"/>
      <c r="AM138" s="18"/>
      <c r="AN138" s="16"/>
      <c r="AO138" s="16"/>
      <c r="AP138" s="18"/>
      <c r="AQ138" s="18"/>
      <c r="AR138" s="21"/>
      <c r="AS138" s="21"/>
      <c r="AT138" s="22"/>
      <c r="AU138" s="18"/>
      <c r="AV138" s="16"/>
      <c r="AW138" s="23"/>
      <c r="AX138" s="18"/>
      <c r="AY138" s="18"/>
      <c r="AZ138" s="16"/>
      <c r="BA138" s="16"/>
      <c r="BB138" s="18"/>
      <c r="BC138" s="18"/>
      <c r="BD138" s="24"/>
      <c r="BE138" s="21"/>
      <c r="BF138" s="22"/>
      <c r="BG138" s="18"/>
      <c r="BH138" s="16"/>
      <c r="BI138" s="23"/>
      <c r="BJ138" s="18"/>
      <c r="BK138" s="18"/>
      <c r="BL138" s="16"/>
      <c r="BM138" s="19"/>
      <c r="BN138" s="18"/>
      <c r="BO138" s="18"/>
      <c r="BP138" s="21"/>
      <c r="BQ138" s="21"/>
      <c r="BR138" s="22"/>
      <c r="BS138" s="18"/>
      <c r="BT138" s="16"/>
      <c r="BU138" s="23"/>
      <c r="BV138" s="18"/>
      <c r="BW138" s="18"/>
      <c r="BX138" s="16"/>
      <c r="BY138" s="19"/>
      <c r="BZ138" s="20"/>
      <c r="CA138" s="20"/>
      <c r="CB138" s="25"/>
      <c r="CC138" s="21"/>
      <c r="CD138" s="22"/>
      <c r="CE138" s="18"/>
      <c r="CF138" s="16"/>
      <c r="CG138" s="23"/>
      <c r="CH138" s="18"/>
      <c r="CI138" s="18"/>
      <c r="CJ138" s="16"/>
      <c r="CK138" s="19"/>
      <c r="CL138" s="18"/>
      <c r="CM138" s="18"/>
      <c r="CN138" s="21"/>
      <c r="CO138" s="21"/>
      <c r="CP138" s="22"/>
      <c r="CQ138" s="18"/>
      <c r="CR138" s="26"/>
      <c r="CS138" s="26"/>
      <c r="CT138" s="27"/>
      <c r="CU138" s="28"/>
      <c r="CV138" s="1"/>
      <c r="CW138" s="1"/>
      <c r="CX138" s="1"/>
      <c r="CY138" s="1"/>
      <c r="DD138" s="1"/>
      <c r="DE138" s="1"/>
      <c r="DF138" s="1"/>
      <c r="DG138" s="1"/>
    </row>
    <row r="139" spans="1:111" ht="15.75" x14ac:dyDescent="0.25">
      <c r="A139" s="13">
        <v>131</v>
      </c>
      <c r="B139" s="30"/>
      <c r="C139" s="30"/>
      <c r="D139" s="30"/>
      <c r="E139" s="30"/>
      <c r="F139" s="31"/>
      <c r="G139" s="30"/>
      <c r="H139" s="16"/>
      <c r="I139" s="17">
        <f t="shared" si="112"/>
        <v>0</v>
      </c>
      <c r="J139" s="18" t="str">
        <f t="shared" si="101"/>
        <v>-</v>
      </c>
      <c r="K139" s="18" t="str">
        <f t="shared" si="102"/>
        <v>-</v>
      </c>
      <c r="L139" s="16"/>
      <c r="M139" s="16">
        <f t="shared" si="113"/>
        <v>0</v>
      </c>
      <c r="N139" s="18" t="str">
        <f t="shared" si="103"/>
        <v>-</v>
      </c>
      <c r="O139" s="18" t="str">
        <f t="shared" si="104"/>
        <v>-</v>
      </c>
      <c r="P139" s="21">
        <f t="shared" ref="P139:P148" si="122">H139+L139</f>
        <v>0</v>
      </c>
      <c r="Q139" s="21">
        <f t="shared" si="114"/>
        <v>0</v>
      </c>
      <c r="R139" s="22" t="str">
        <f t="shared" si="115"/>
        <v>-</v>
      </c>
      <c r="S139" s="18" t="str">
        <f t="shared" si="105"/>
        <v>-</v>
      </c>
      <c r="T139" s="16"/>
      <c r="U139" s="23">
        <f t="shared" si="116"/>
        <v>0</v>
      </c>
      <c r="V139" s="18" t="str">
        <f t="shared" si="106"/>
        <v>-</v>
      </c>
      <c r="W139" s="18" t="str">
        <f t="shared" si="107"/>
        <v>-</v>
      </c>
      <c r="X139" s="16"/>
      <c r="Y139" s="16">
        <f t="shared" si="117"/>
        <v>0</v>
      </c>
      <c r="Z139" s="18" t="str">
        <f t="shared" si="108"/>
        <v>-</v>
      </c>
      <c r="AA139" s="18" t="str">
        <f t="shared" si="109"/>
        <v>-</v>
      </c>
      <c r="AB139" s="21">
        <f t="shared" si="118"/>
        <v>0</v>
      </c>
      <c r="AC139" s="21">
        <f t="shared" si="119"/>
        <v>0</v>
      </c>
      <c r="AD139" s="22" t="str">
        <f t="shared" si="120"/>
        <v>-</v>
      </c>
      <c r="AE139" s="18" t="str">
        <f t="shared" si="110"/>
        <v>-</v>
      </c>
      <c r="AF139" s="16"/>
      <c r="AG139" s="16"/>
      <c r="AH139" s="22" t="str">
        <f t="shared" si="121"/>
        <v>-</v>
      </c>
      <c r="AI139" s="18" t="str">
        <f t="shared" si="111"/>
        <v>-</v>
      </c>
      <c r="AJ139" s="16"/>
      <c r="AK139" s="23"/>
      <c r="AL139" s="18"/>
      <c r="AM139" s="18"/>
      <c r="AN139" s="16"/>
      <c r="AO139" s="16"/>
      <c r="AP139" s="18"/>
      <c r="AQ139" s="18"/>
      <c r="AR139" s="21"/>
      <c r="AS139" s="21"/>
      <c r="AT139" s="22"/>
      <c r="AU139" s="18"/>
      <c r="AV139" s="16"/>
      <c r="AW139" s="23"/>
      <c r="AX139" s="18"/>
      <c r="AY139" s="18"/>
      <c r="AZ139" s="16"/>
      <c r="BA139" s="16"/>
      <c r="BB139" s="18"/>
      <c r="BC139" s="18"/>
      <c r="BD139" s="24"/>
      <c r="BE139" s="21"/>
      <c r="BF139" s="22"/>
      <c r="BG139" s="18"/>
      <c r="BH139" s="16"/>
      <c r="BI139" s="23"/>
      <c r="BJ139" s="18"/>
      <c r="BK139" s="18"/>
      <c r="BL139" s="16"/>
      <c r="BM139" s="19"/>
      <c r="BN139" s="18"/>
      <c r="BO139" s="18"/>
      <c r="BP139" s="21"/>
      <c r="BQ139" s="21"/>
      <c r="BR139" s="22"/>
      <c r="BS139" s="18"/>
      <c r="BT139" s="16"/>
      <c r="BU139" s="23"/>
      <c r="BV139" s="18"/>
      <c r="BW139" s="18"/>
      <c r="BX139" s="16"/>
      <c r="BY139" s="19"/>
      <c r="BZ139" s="20"/>
      <c r="CA139" s="20"/>
      <c r="CB139" s="25"/>
      <c r="CC139" s="21"/>
      <c r="CD139" s="22"/>
      <c r="CE139" s="18"/>
      <c r="CF139" s="16"/>
      <c r="CG139" s="23"/>
      <c r="CH139" s="18"/>
      <c r="CI139" s="18"/>
      <c r="CJ139" s="16"/>
      <c r="CK139" s="19"/>
      <c r="CL139" s="18"/>
      <c r="CM139" s="18"/>
      <c r="CN139" s="21"/>
      <c r="CO139" s="21"/>
      <c r="CP139" s="22"/>
      <c r="CQ139" s="18"/>
      <c r="CR139" s="26"/>
      <c r="CS139" s="26"/>
      <c r="CT139" s="27"/>
      <c r="CU139" s="28"/>
      <c r="CV139" s="1"/>
      <c r="CW139" s="1"/>
      <c r="CX139" s="1"/>
      <c r="CY139" s="1"/>
      <c r="DD139" s="1"/>
      <c r="DE139" s="1"/>
      <c r="DF139" s="1"/>
      <c r="DG139" s="1"/>
    </row>
    <row r="140" spans="1:111" ht="15.75" x14ac:dyDescent="0.25">
      <c r="A140" s="13">
        <v>132</v>
      </c>
      <c r="B140" s="30"/>
      <c r="C140" s="30"/>
      <c r="D140" s="30"/>
      <c r="E140" s="30"/>
      <c r="F140" s="31"/>
      <c r="G140" s="30"/>
      <c r="H140" s="16"/>
      <c r="I140" s="17">
        <f t="shared" si="112"/>
        <v>0</v>
      </c>
      <c r="J140" s="18" t="str">
        <f t="shared" si="101"/>
        <v>-</v>
      </c>
      <c r="K140" s="18" t="str">
        <f t="shared" si="102"/>
        <v>-</v>
      </c>
      <c r="L140" s="16"/>
      <c r="M140" s="16">
        <f t="shared" si="113"/>
        <v>0</v>
      </c>
      <c r="N140" s="18" t="str">
        <f t="shared" si="103"/>
        <v>-</v>
      </c>
      <c r="O140" s="18" t="str">
        <f t="shared" si="104"/>
        <v>-</v>
      </c>
      <c r="P140" s="21">
        <f t="shared" si="122"/>
        <v>0</v>
      </c>
      <c r="Q140" s="21">
        <f t="shared" si="114"/>
        <v>0</v>
      </c>
      <c r="R140" s="22" t="str">
        <f t="shared" si="115"/>
        <v>-</v>
      </c>
      <c r="S140" s="18" t="str">
        <f t="shared" si="105"/>
        <v>-</v>
      </c>
      <c r="T140" s="16"/>
      <c r="U140" s="23">
        <f t="shared" si="116"/>
        <v>0</v>
      </c>
      <c r="V140" s="18" t="str">
        <f t="shared" si="106"/>
        <v>-</v>
      </c>
      <c r="W140" s="18" t="str">
        <f t="shared" si="107"/>
        <v>-</v>
      </c>
      <c r="X140" s="16"/>
      <c r="Y140" s="16">
        <f t="shared" si="117"/>
        <v>0</v>
      </c>
      <c r="Z140" s="18" t="str">
        <f t="shared" si="108"/>
        <v>-</v>
      </c>
      <c r="AA140" s="18" t="str">
        <f t="shared" si="109"/>
        <v>-</v>
      </c>
      <c r="AB140" s="21">
        <f t="shared" si="118"/>
        <v>0</v>
      </c>
      <c r="AC140" s="21">
        <f t="shared" si="119"/>
        <v>0</v>
      </c>
      <c r="AD140" s="22" t="str">
        <f t="shared" si="120"/>
        <v>-</v>
      </c>
      <c r="AE140" s="18" t="str">
        <f t="shared" si="110"/>
        <v>-</v>
      </c>
      <c r="AF140" s="16"/>
      <c r="AG140" s="16"/>
      <c r="AH140" s="22" t="str">
        <f t="shared" si="121"/>
        <v>-</v>
      </c>
      <c r="AI140" s="18" t="str">
        <f t="shared" si="111"/>
        <v>-</v>
      </c>
      <c r="AJ140" s="16"/>
      <c r="AK140" s="23"/>
      <c r="AL140" s="18"/>
      <c r="AM140" s="18"/>
      <c r="AN140" s="16"/>
      <c r="AO140" s="16"/>
      <c r="AP140" s="18"/>
      <c r="AQ140" s="18"/>
      <c r="AR140" s="21"/>
      <c r="AS140" s="21"/>
      <c r="AT140" s="22"/>
      <c r="AU140" s="18"/>
      <c r="AV140" s="16"/>
      <c r="AW140" s="23"/>
      <c r="AX140" s="18"/>
      <c r="AY140" s="18"/>
      <c r="AZ140" s="16"/>
      <c r="BA140" s="16"/>
      <c r="BB140" s="18"/>
      <c r="BC140" s="18"/>
      <c r="BD140" s="24"/>
      <c r="BE140" s="21"/>
      <c r="BF140" s="22"/>
      <c r="BG140" s="18"/>
      <c r="BH140" s="16"/>
      <c r="BI140" s="23"/>
      <c r="BJ140" s="18"/>
      <c r="BK140" s="18"/>
      <c r="BL140" s="16"/>
      <c r="BM140" s="19"/>
      <c r="BN140" s="18"/>
      <c r="BO140" s="18"/>
      <c r="BP140" s="21"/>
      <c r="BQ140" s="21"/>
      <c r="BR140" s="22"/>
      <c r="BS140" s="18"/>
      <c r="BT140" s="16"/>
      <c r="BU140" s="23"/>
      <c r="BV140" s="18"/>
      <c r="BW140" s="18"/>
      <c r="BX140" s="16"/>
      <c r="BY140" s="19"/>
      <c r="BZ140" s="20"/>
      <c r="CA140" s="20"/>
      <c r="CB140" s="25"/>
      <c r="CC140" s="21"/>
      <c r="CD140" s="22"/>
      <c r="CE140" s="18"/>
      <c r="CF140" s="16"/>
      <c r="CG140" s="23"/>
      <c r="CH140" s="18"/>
      <c r="CI140" s="18"/>
      <c r="CJ140" s="16"/>
      <c r="CK140" s="19"/>
      <c r="CL140" s="18"/>
      <c r="CM140" s="18"/>
      <c r="CN140" s="21"/>
      <c r="CO140" s="21"/>
      <c r="CP140" s="22"/>
      <c r="CQ140" s="18"/>
      <c r="CR140" s="26"/>
      <c r="CS140" s="26"/>
      <c r="CT140" s="27"/>
      <c r="CU140" s="28"/>
      <c r="CV140" s="1"/>
      <c r="CW140" s="1"/>
      <c r="CX140" s="1"/>
      <c r="CY140" s="1"/>
      <c r="DD140" s="1"/>
      <c r="DE140" s="1"/>
      <c r="DF140" s="1"/>
      <c r="DG140" s="1"/>
    </row>
    <row r="141" spans="1:111" ht="15.75" x14ac:dyDescent="0.25">
      <c r="A141" s="13">
        <v>133</v>
      </c>
      <c r="B141" s="30"/>
      <c r="C141" s="30"/>
      <c r="D141" s="30"/>
      <c r="E141" s="30"/>
      <c r="F141" s="31"/>
      <c r="G141" s="30"/>
      <c r="H141" s="16"/>
      <c r="I141" s="17">
        <f t="shared" si="112"/>
        <v>0</v>
      </c>
      <c r="J141" s="18" t="str">
        <f t="shared" si="101"/>
        <v>-</v>
      </c>
      <c r="K141" s="18" t="str">
        <f t="shared" si="102"/>
        <v>-</v>
      </c>
      <c r="L141" s="16"/>
      <c r="M141" s="16">
        <f t="shared" si="113"/>
        <v>0</v>
      </c>
      <c r="N141" s="18" t="str">
        <f t="shared" si="103"/>
        <v>-</v>
      </c>
      <c r="O141" s="18" t="str">
        <f t="shared" si="104"/>
        <v>-</v>
      </c>
      <c r="P141" s="21">
        <f t="shared" si="122"/>
        <v>0</v>
      </c>
      <c r="Q141" s="21">
        <f t="shared" si="114"/>
        <v>0</v>
      </c>
      <c r="R141" s="22" t="str">
        <f t="shared" si="115"/>
        <v>-</v>
      </c>
      <c r="S141" s="18" t="str">
        <f t="shared" si="105"/>
        <v>-</v>
      </c>
      <c r="T141" s="16"/>
      <c r="U141" s="23">
        <f t="shared" si="116"/>
        <v>0</v>
      </c>
      <c r="V141" s="18" t="str">
        <f t="shared" si="106"/>
        <v>-</v>
      </c>
      <c r="W141" s="18" t="str">
        <f t="shared" si="107"/>
        <v>-</v>
      </c>
      <c r="X141" s="16"/>
      <c r="Y141" s="16">
        <f t="shared" si="117"/>
        <v>0</v>
      </c>
      <c r="Z141" s="18" t="str">
        <f t="shared" si="108"/>
        <v>-</v>
      </c>
      <c r="AA141" s="18" t="str">
        <f t="shared" si="109"/>
        <v>-</v>
      </c>
      <c r="AB141" s="21">
        <f t="shared" si="118"/>
        <v>0</v>
      </c>
      <c r="AC141" s="21">
        <f t="shared" si="119"/>
        <v>0</v>
      </c>
      <c r="AD141" s="22" t="str">
        <f t="shared" si="120"/>
        <v>-</v>
      </c>
      <c r="AE141" s="18" t="str">
        <f t="shared" si="110"/>
        <v>-</v>
      </c>
      <c r="AF141" s="16"/>
      <c r="AG141" s="16"/>
      <c r="AH141" s="22" t="str">
        <f t="shared" si="121"/>
        <v>-</v>
      </c>
      <c r="AI141" s="18" t="str">
        <f t="shared" si="111"/>
        <v>-</v>
      </c>
      <c r="AJ141" s="16"/>
      <c r="AK141" s="23"/>
      <c r="AL141" s="18"/>
      <c r="AM141" s="18"/>
      <c r="AN141" s="16"/>
      <c r="AO141" s="16"/>
      <c r="AP141" s="18"/>
      <c r="AQ141" s="18"/>
      <c r="AR141" s="21"/>
      <c r="AS141" s="21"/>
      <c r="AT141" s="22"/>
      <c r="AU141" s="18"/>
      <c r="AV141" s="16"/>
      <c r="AW141" s="23"/>
      <c r="AX141" s="18"/>
      <c r="AY141" s="18"/>
      <c r="AZ141" s="16"/>
      <c r="BA141" s="16"/>
      <c r="BB141" s="18"/>
      <c r="BC141" s="18"/>
      <c r="BD141" s="24"/>
      <c r="BE141" s="21"/>
      <c r="BF141" s="22"/>
      <c r="BG141" s="18"/>
      <c r="BH141" s="16"/>
      <c r="BI141" s="23"/>
      <c r="BJ141" s="18"/>
      <c r="BK141" s="18"/>
      <c r="BL141" s="16"/>
      <c r="BM141" s="19"/>
      <c r="BN141" s="18"/>
      <c r="BO141" s="18"/>
      <c r="BP141" s="21"/>
      <c r="BQ141" s="21"/>
      <c r="BR141" s="22"/>
      <c r="BS141" s="18"/>
      <c r="BT141" s="16"/>
      <c r="BU141" s="23"/>
      <c r="BV141" s="18"/>
      <c r="BW141" s="18"/>
      <c r="BX141" s="16"/>
      <c r="BY141" s="19"/>
      <c r="BZ141" s="20"/>
      <c r="CA141" s="20"/>
      <c r="CB141" s="25"/>
      <c r="CC141" s="21"/>
      <c r="CD141" s="22"/>
      <c r="CE141" s="18"/>
      <c r="CF141" s="16"/>
      <c r="CG141" s="23"/>
      <c r="CH141" s="18"/>
      <c r="CI141" s="18"/>
      <c r="CJ141" s="16"/>
      <c r="CK141" s="19"/>
      <c r="CL141" s="18"/>
      <c r="CM141" s="18"/>
      <c r="CN141" s="21"/>
      <c r="CO141" s="21"/>
      <c r="CP141" s="22"/>
      <c r="CQ141" s="18"/>
      <c r="CR141" s="26"/>
      <c r="CS141" s="26"/>
      <c r="CT141" s="27"/>
      <c r="CU141" s="28"/>
      <c r="CV141" s="1"/>
      <c r="CW141" s="1"/>
      <c r="CX141" s="1"/>
      <c r="CY141" s="1"/>
      <c r="DD141" s="1"/>
      <c r="DE141" s="1"/>
      <c r="DF141" s="1"/>
      <c r="DG141" s="1"/>
    </row>
    <row r="142" spans="1:111" ht="15.75" x14ac:dyDescent="0.25">
      <c r="A142" s="13">
        <v>134</v>
      </c>
      <c r="B142" s="30"/>
      <c r="C142" s="30"/>
      <c r="D142" s="30"/>
      <c r="E142" s="30"/>
      <c r="F142" s="31"/>
      <c r="G142" s="30"/>
      <c r="H142" s="16"/>
      <c r="I142" s="17">
        <f t="shared" si="112"/>
        <v>0</v>
      </c>
      <c r="J142" s="18" t="str">
        <f t="shared" si="101"/>
        <v>-</v>
      </c>
      <c r="K142" s="18" t="str">
        <f t="shared" si="102"/>
        <v>-</v>
      </c>
      <c r="L142" s="16"/>
      <c r="M142" s="16">
        <f t="shared" si="113"/>
        <v>0</v>
      </c>
      <c r="N142" s="18" t="str">
        <f t="shared" si="103"/>
        <v>-</v>
      </c>
      <c r="O142" s="18" t="str">
        <f t="shared" si="104"/>
        <v>-</v>
      </c>
      <c r="P142" s="21">
        <f t="shared" si="122"/>
        <v>0</v>
      </c>
      <c r="Q142" s="21">
        <f t="shared" si="114"/>
        <v>0</v>
      </c>
      <c r="R142" s="22" t="str">
        <f t="shared" si="115"/>
        <v>-</v>
      </c>
      <c r="S142" s="18" t="str">
        <f t="shared" si="105"/>
        <v>-</v>
      </c>
      <c r="T142" s="16"/>
      <c r="U142" s="23">
        <f t="shared" si="116"/>
        <v>0</v>
      </c>
      <c r="V142" s="18" t="str">
        <f t="shared" si="106"/>
        <v>-</v>
      </c>
      <c r="W142" s="18" t="str">
        <f t="shared" si="107"/>
        <v>-</v>
      </c>
      <c r="X142" s="16"/>
      <c r="Y142" s="16">
        <f t="shared" si="117"/>
        <v>0</v>
      </c>
      <c r="Z142" s="18" t="str">
        <f t="shared" si="108"/>
        <v>-</v>
      </c>
      <c r="AA142" s="18" t="str">
        <f t="shared" si="109"/>
        <v>-</v>
      </c>
      <c r="AB142" s="21">
        <f t="shared" si="118"/>
        <v>0</v>
      </c>
      <c r="AC142" s="21">
        <f t="shared" si="119"/>
        <v>0</v>
      </c>
      <c r="AD142" s="22" t="str">
        <f t="shared" si="120"/>
        <v>-</v>
      </c>
      <c r="AE142" s="18" t="str">
        <f t="shared" si="110"/>
        <v>-</v>
      </c>
      <c r="AF142" s="16"/>
      <c r="AG142" s="16"/>
      <c r="AH142" s="22" t="str">
        <f t="shared" si="121"/>
        <v>-</v>
      </c>
      <c r="AI142" s="18" t="str">
        <f t="shared" si="111"/>
        <v>-</v>
      </c>
      <c r="AJ142" s="16"/>
      <c r="AK142" s="23"/>
      <c r="AL142" s="18"/>
      <c r="AM142" s="18"/>
      <c r="AN142" s="16"/>
      <c r="AO142" s="16"/>
      <c r="AP142" s="18"/>
      <c r="AQ142" s="18"/>
      <c r="AR142" s="21"/>
      <c r="AS142" s="21"/>
      <c r="AT142" s="22"/>
      <c r="AU142" s="18"/>
      <c r="AV142" s="16"/>
      <c r="AW142" s="23"/>
      <c r="AX142" s="18"/>
      <c r="AY142" s="18"/>
      <c r="AZ142" s="16"/>
      <c r="BA142" s="16"/>
      <c r="BB142" s="18"/>
      <c r="BC142" s="18"/>
      <c r="BD142" s="24"/>
      <c r="BE142" s="21"/>
      <c r="BF142" s="22"/>
      <c r="BG142" s="18"/>
      <c r="BH142" s="16"/>
      <c r="BI142" s="23"/>
      <c r="BJ142" s="18"/>
      <c r="BK142" s="18"/>
      <c r="BL142" s="16"/>
      <c r="BM142" s="19"/>
      <c r="BN142" s="18"/>
      <c r="BO142" s="18"/>
      <c r="BP142" s="21"/>
      <c r="BQ142" s="21"/>
      <c r="BR142" s="22"/>
      <c r="BS142" s="18"/>
      <c r="BT142" s="16"/>
      <c r="BU142" s="23"/>
      <c r="BV142" s="18"/>
      <c r="BW142" s="18"/>
      <c r="BX142" s="16"/>
      <c r="BY142" s="19"/>
      <c r="BZ142" s="20"/>
      <c r="CA142" s="20"/>
      <c r="CB142" s="25"/>
      <c r="CC142" s="21"/>
      <c r="CD142" s="22"/>
      <c r="CE142" s="18"/>
      <c r="CF142" s="16"/>
      <c r="CG142" s="23"/>
      <c r="CH142" s="18"/>
      <c r="CI142" s="18"/>
      <c r="CJ142" s="16"/>
      <c r="CK142" s="19"/>
      <c r="CL142" s="18"/>
      <c r="CM142" s="18"/>
      <c r="CN142" s="21"/>
      <c r="CO142" s="21"/>
      <c r="CP142" s="22"/>
      <c r="CQ142" s="18"/>
      <c r="CR142" s="26"/>
      <c r="CS142" s="26"/>
      <c r="CT142" s="27"/>
      <c r="CU142" s="28"/>
      <c r="CV142" s="1"/>
      <c r="CW142" s="1"/>
      <c r="CX142" s="1"/>
      <c r="CY142" s="1"/>
      <c r="DD142" s="1"/>
      <c r="DE142" s="1"/>
      <c r="DF142" s="1"/>
      <c r="DG142" s="1"/>
    </row>
    <row r="143" spans="1:111" ht="15.75" x14ac:dyDescent="0.25">
      <c r="A143" s="13">
        <v>135</v>
      </c>
      <c r="B143" s="30"/>
      <c r="C143" s="30"/>
      <c r="D143" s="30"/>
      <c r="E143" s="30"/>
      <c r="F143" s="31"/>
      <c r="G143" s="30"/>
      <c r="H143" s="16"/>
      <c r="I143" s="17">
        <f t="shared" si="112"/>
        <v>0</v>
      </c>
      <c r="J143" s="18" t="str">
        <f t="shared" si="101"/>
        <v>-</v>
      </c>
      <c r="K143" s="18" t="str">
        <f t="shared" si="102"/>
        <v>-</v>
      </c>
      <c r="L143" s="16"/>
      <c r="M143" s="16">
        <f t="shared" si="113"/>
        <v>0</v>
      </c>
      <c r="N143" s="18" t="str">
        <f t="shared" si="103"/>
        <v>-</v>
      </c>
      <c r="O143" s="18" t="str">
        <f t="shared" si="104"/>
        <v>-</v>
      </c>
      <c r="P143" s="21">
        <f t="shared" si="122"/>
        <v>0</v>
      </c>
      <c r="Q143" s="21">
        <f t="shared" si="114"/>
        <v>0</v>
      </c>
      <c r="R143" s="22" t="str">
        <f t="shared" si="115"/>
        <v>-</v>
      </c>
      <c r="S143" s="18" t="str">
        <f t="shared" si="105"/>
        <v>-</v>
      </c>
      <c r="T143" s="16"/>
      <c r="U143" s="23">
        <f t="shared" si="116"/>
        <v>0</v>
      </c>
      <c r="V143" s="18" t="str">
        <f t="shared" si="106"/>
        <v>-</v>
      </c>
      <c r="W143" s="18" t="str">
        <f t="shared" si="107"/>
        <v>-</v>
      </c>
      <c r="X143" s="16"/>
      <c r="Y143" s="16">
        <f t="shared" si="117"/>
        <v>0</v>
      </c>
      <c r="Z143" s="18" t="str">
        <f t="shared" si="108"/>
        <v>-</v>
      </c>
      <c r="AA143" s="18" t="str">
        <f t="shared" si="109"/>
        <v>-</v>
      </c>
      <c r="AB143" s="21">
        <f t="shared" si="118"/>
        <v>0</v>
      </c>
      <c r="AC143" s="21">
        <f t="shared" si="119"/>
        <v>0</v>
      </c>
      <c r="AD143" s="22" t="str">
        <f t="shared" si="120"/>
        <v>-</v>
      </c>
      <c r="AE143" s="18" t="str">
        <f t="shared" si="110"/>
        <v>-</v>
      </c>
      <c r="AF143" s="16"/>
      <c r="AG143" s="16"/>
      <c r="AH143" s="22" t="str">
        <f t="shared" si="121"/>
        <v>-</v>
      </c>
      <c r="AI143" s="18" t="str">
        <f t="shared" si="111"/>
        <v>-</v>
      </c>
      <c r="AJ143" s="16"/>
      <c r="AK143" s="23"/>
      <c r="AL143" s="18"/>
      <c r="AM143" s="18"/>
      <c r="AN143" s="16"/>
      <c r="AO143" s="16"/>
      <c r="AP143" s="18"/>
      <c r="AQ143" s="18"/>
      <c r="AR143" s="21"/>
      <c r="AS143" s="21"/>
      <c r="AT143" s="22"/>
      <c r="AU143" s="18"/>
      <c r="AV143" s="16"/>
      <c r="AW143" s="23"/>
      <c r="AX143" s="18"/>
      <c r="AY143" s="18"/>
      <c r="AZ143" s="16"/>
      <c r="BA143" s="16"/>
      <c r="BB143" s="18"/>
      <c r="BC143" s="18"/>
      <c r="BD143" s="24"/>
      <c r="BE143" s="21"/>
      <c r="BF143" s="22"/>
      <c r="BG143" s="18"/>
      <c r="BH143" s="16"/>
      <c r="BI143" s="23"/>
      <c r="BJ143" s="18"/>
      <c r="BK143" s="18"/>
      <c r="BL143" s="16"/>
      <c r="BM143" s="19"/>
      <c r="BN143" s="18"/>
      <c r="BO143" s="18"/>
      <c r="BP143" s="21"/>
      <c r="BQ143" s="21"/>
      <c r="BR143" s="22"/>
      <c r="BS143" s="18"/>
      <c r="BT143" s="16"/>
      <c r="BU143" s="23"/>
      <c r="BV143" s="18"/>
      <c r="BW143" s="18"/>
      <c r="BX143" s="16"/>
      <c r="BY143" s="19"/>
      <c r="BZ143" s="20"/>
      <c r="CA143" s="20"/>
      <c r="CB143" s="25"/>
      <c r="CC143" s="21"/>
      <c r="CD143" s="22"/>
      <c r="CE143" s="18"/>
      <c r="CF143" s="16"/>
      <c r="CG143" s="23"/>
      <c r="CH143" s="18"/>
      <c r="CI143" s="18"/>
      <c r="CJ143" s="16"/>
      <c r="CK143" s="19"/>
      <c r="CL143" s="18"/>
      <c r="CM143" s="18"/>
      <c r="CN143" s="21"/>
      <c r="CO143" s="21"/>
      <c r="CP143" s="22"/>
      <c r="CQ143" s="18"/>
      <c r="CR143" s="26"/>
      <c r="CS143" s="26"/>
      <c r="CT143" s="27"/>
      <c r="CU143" s="28"/>
      <c r="CV143" s="1"/>
      <c r="CW143" s="1"/>
      <c r="CX143" s="1"/>
      <c r="CY143" s="1"/>
      <c r="DD143" s="1"/>
      <c r="DE143" s="1"/>
      <c r="DF143" s="1"/>
      <c r="DG143" s="1"/>
    </row>
    <row r="144" spans="1:111" ht="15.75" x14ac:dyDescent="0.25">
      <c r="A144" s="13">
        <v>136</v>
      </c>
      <c r="B144" s="30"/>
      <c r="C144" s="30"/>
      <c r="D144" s="30"/>
      <c r="E144" s="30"/>
      <c r="F144" s="31"/>
      <c r="G144" s="30"/>
      <c r="H144" s="16"/>
      <c r="I144" s="17">
        <f t="shared" si="112"/>
        <v>0</v>
      </c>
      <c r="J144" s="18" t="str">
        <f t="shared" si="101"/>
        <v>-</v>
      </c>
      <c r="K144" s="18" t="str">
        <f t="shared" si="102"/>
        <v>-</v>
      </c>
      <c r="L144" s="16"/>
      <c r="M144" s="16">
        <f t="shared" si="113"/>
        <v>0</v>
      </c>
      <c r="N144" s="18" t="str">
        <f t="shared" si="103"/>
        <v>-</v>
      </c>
      <c r="O144" s="18" t="str">
        <f t="shared" si="104"/>
        <v>-</v>
      </c>
      <c r="P144" s="21">
        <f t="shared" si="122"/>
        <v>0</v>
      </c>
      <c r="Q144" s="21">
        <f t="shared" si="114"/>
        <v>0</v>
      </c>
      <c r="R144" s="22" t="str">
        <f t="shared" si="115"/>
        <v>-</v>
      </c>
      <c r="S144" s="18" t="str">
        <f t="shared" si="105"/>
        <v>-</v>
      </c>
      <c r="T144" s="16"/>
      <c r="U144" s="23">
        <f t="shared" si="116"/>
        <v>0</v>
      </c>
      <c r="V144" s="18" t="str">
        <f t="shared" si="106"/>
        <v>-</v>
      </c>
      <c r="W144" s="18" t="str">
        <f t="shared" si="107"/>
        <v>-</v>
      </c>
      <c r="X144" s="16"/>
      <c r="Y144" s="16">
        <f t="shared" si="117"/>
        <v>0</v>
      </c>
      <c r="Z144" s="18" t="str">
        <f t="shared" si="108"/>
        <v>-</v>
      </c>
      <c r="AA144" s="18" t="str">
        <f t="shared" si="109"/>
        <v>-</v>
      </c>
      <c r="AB144" s="21">
        <f t="shared" si="118"/>
        <v>0</v>
      </c>
      <c r="AC144" s="21">
        <f t="shared" si="119"/>
        <v>0</v>
      </c>
      <c r="AD144" s="22" t="str">
        <f t="shared" si="120"/>
        <v>-</v>
      </c>
      <c r="AE144" s="18" t="str">
        <f t="shared" si="110"/>
        <v>-</v>
      </c>
      <c r="AF144" s="16"/>
      <c r="AG144" s="16"/>
      <c r="AH144" s="22" t="str">
        <f t="shared" si="121"/>
        <v>-</v>
      </c>
      <c r="AI144" s="18" t="str">
        <f t="shared" si="111"/>
        <v>-</v>
      </c>
      <c r="AJ144" s="16"/>
      <c r="AK144" s="23"/>
      <c r="AL144" s="18"/>
      <c r="AM144" s="18"/>
      <c r="AN144" s="16"/>
      <c r="AO144" s="16"/>
      <c r="AP144" s="18"/>
      <c r="AQ144" s="18"/>
      <c r="AR144" s="21"/>
      <c r="AS144" s="21"/>
      <c r="AT144" s="22"/>
      <c r="AU144" s="18"/>
      <c r="AV144" s="16"/>
      <c r="AW144" s="23"/>
      <c r="AX144" s="18"/>
      <c r="AY144" s="18"/>
      <c r="AZ144" s="16"/>
      <c r="BA144" s="16"/>
      <c r="BB144" s="18"/>
      <c r="BC144" s="18"/>
      <c r="BD144" s="24"/>
      <c r="BE144" s="21"/>
      <c r="BF144" s="22"/>
      <c r="BG144" s="18"/>
      <c r="BH144" s="16"/>
      <c r="BI144" s="23"/>
      <c r="BJ144" s="18"/>
      <c r="BK144" s="18"/>
      <c r="BL144" s="16"/>
      <c r="BM144" s="19"/>
      <c r="BN144" s="18"/>
      <c r="BO144" s="18"/>
      <c r="BP144" s="21"/>
      <c r="BQ144" s="21"/>
      <c r="BR144" s="22"/>
      <c r="BS144" s="18"/>
      <c r="BT144" s="16"/>
      <c r="BU144" s="23"/>
      <c r="BV144" s="18"/>
      <c r="BW144" s="18"/>
      <c r="BX144" s="16"/>
      <c r="BY144" s="19"/>
      <c r="BZ144" s="20"/>
      <c r="CA144" s="20"/>
      <c r="CB144" s="25"/>
      <c r="CC144" s="21"/>
      <c r="CD144" s="22"/>
      <c r="CE144" s="18"/>
      <c r="CF144" s="16"/>
      <c r="CG144" s="23"/>
      <c r="CH144" s="18"/>
      <c r="CI144" s="18"/>
      <c r="CJ144" s="16"/>
      <c r="CK144" s="19"/>
      <c r="CL144" s="18"/>
      <c r="CM144" s="18"/>
      <c r="CN144" s="21"/>
      <c r="CO144" s="21"/>
      <c r="CP144" s="22"/>
      <c r="CQ144" s="18"/>
      <c r="CR144" s="26"/>
      <c r="CS144" s="26"/>
      <c r="CT144" s="27"/>
      <c r="CU144" s="28"/>
      <c r="CV144" s="1"/>
      <c r="CW144" s="1"/>
      <c r="CX144" s="1"/>
      <c r="CY144" s="1"/>
      <c r="DD144" s="1"/>
      <c r="DE144" s="1"/>
      <c r="DF144" s="1"/>
      <c r="DG144" s="1"/>
    </row>
    <row r="145" spans="1:111" ht="15.75" x14ac:dyDescent="0.25">
      <c r="A145" s="13">
        <v>137</v>
      </c>
      <c r="B145" s="30"/>
      <c r="C145" s="30"/>
      <c r="D145" s="30"/>
      <c r="E145" s="30"/>
      <c r="F145" s="31"/>
      <c r="G145" s="30"/>
      <c r="H145" s="16"/>
      <c r="I145" s="17">
        <f t="shared" si="112"/>
        <v>0</v>
      </c>
      <c r="J145" s="18" t="str">
        <f t="shared" si="101"/>
        <v>-</v>
      </c>
      <c r="K145" s="18" t="str">
        <f t="shared" si="102"/>
        <v>-</v>
      </c>
      <c r="L145" s="16"/>
      <c r="M145" s="16">
        <f t="shared" si="113"/>
        <v>0</v>
      </c>
      <c r="N145" s="18" t="str">
        <f t="shared" si="103"/>
        <v>-</v>
      </c>
      <c r="O145" s="18" t="str">
        <f t="shared" si="104"/>
        <v>-</v>
      </c>
      <c r="P145" s="21">
        <f t="shared" si="122"/>
        <v>0</v>
      </c>
      <c r="Q145" s="21">
        <f t="shared" si="114"/>
        <v>0</v>
      </c>
      <c r="R145" s="22" t="str">
        <f t="shared" si="115"/>
        <v>-</v>
      </c>
      <c r="S145" s="18" t="str">
        <f t="shared" si="105"/>
        <v>-</v>
      </c>
      <c r="T145" s="16"/>
      <c r="U145" s="23">
        <f t="shared" si="116"/>
        <v>0</v>
      </c>
      <c r="V145" s="18" t="str">
        <f t="shared" si="106"/>
        <v>-</v>
      </c>
      <c r="W145" s="18" t="str">
        <f t="shared" si="107"/>
        <v>-</v>
      </c>
      <c r="X145" s="16"/>
      <c r="Y145" s="16">
        <f t="shared" si="117"/>
        <v>0</v>
      </c>
      <c r="Z145" s="18" t="str">
        <f t="shared" si="108"/>
        <v>-</v>
      </c>
      <c r="AA145" s="18" t="str">
        <f t="shared" si="109"/>
        <v>-</v>
      </c>
      <c r="AB145" s="21">
        <f t="shared" si="118"/>
        <v>0</v>
      </c>
      <c r="AC145" s="21">
        <f t="shared" si="119"/>
        <v>0</v>
      </c>
      <c r="AD145" s="22" t="str">
        <f t="shared" si="120"/>
        <v>-</v>
      </c>
      <c r="AE145" s="18" t="str">
        <f t="shared" si="110"/>
        <v>-</v>
      </c>
      <c r="AF145" s="16"/>
      <c r="AG145" s="16"/>
      <c r="AH145" s="22" t="str">
        <f t="shared" si="121"/>
        <v>-</v>
      </c>
      <c r="AI145" s="18" t="str">
        <f t="shared" si="111"/>
        <v>-</v>
      </c>
      <c r="AJ145" s="16"/>
      <c r="AK145" s="23"/>
      <c r="AL145" s="18"/>
      <c r="AM145" s="18"/>
      <c r="AN145" s="16"/>
      <c r="AO145" s="16"/>
      <c r="AP145" s="18"/>
      <c r="AQ145" s="18"/>
      <c r="AR145" s="21"/>
      <c r="AS145" s="21"/>
      <c r="AT145" s="22"/>
      <c r="AU145" s="18"/>
      <c r="AV145" s="16"/>
      <c r="AW145" s="23"/>
      <c r="AX145" s="18"/>
      <c r="AY145" s="18"/>
      <c r="AZ145" s="16"/>
      <c r="BA145" s="16"/>
      <c r="BB145" s="18"/>
      <c r="BC145" s="18"/>
      <c r="BD145" s="24"/>
      <c r="BE145" s="21"/>
      <c r="BF145" s="22"/>
      <c r="BG145" s="18"/>
      <c r="BH145" s="16"/>
      <c r="BI145" s="23"/>
      <c r="BJ145" s="18"/>
      <c r="BK145" s="18"/>
      <c r="BL145" s="16"/>
      <c r="BM145" s="19"/>
      <c r="BN145" s="18"/>
      <c r="BO145" s="18"/>
      <c r="BP145" s="21"/>
      <c r="BQ145" s="21"/>
      <c r="BR145" s="22"/>
      <c r="BS145" s="18"/>
      <c r="BT145" s="16"/>
      <c r="BU145" s="23"/>
      <c r="BV145" s="18"/>
      <c r="BW145" s="18"/>
      <c r="BX145" s="16"/>
      <c r="BY145" s="19"/>
      <c r="BZ145" s="20"/>
      <c r="CA145" s="20"/>
      <c r="CB145" s="25"/>
      <c r="CC145" s="21"/>
      <c r="CD145" s="22"/>
      <c r="CE145" s="18"/>
      <c r="CF145" s="16"/>
      <c r="CG145" s="23"/>
      <c r="CH145" s="18"/>
      <c r="CI145" s="18"/>
      <c r="CJ145" s="16"/>
      <c r="CK145" s="19"/>
      <c r="CL145" s="18"/>
      <c r="CM145" s="18"/>
      <c r="CN145" s="21"/>
      <c r="CO145" s="21"/>
      <c r="CP145" s="22"/>
      <c r="CQ145" s="18"/>
      <c r="CR145" s="26"/>
      <c r="CS145" s="26"/>
      <c r="CT145" s="27"/>
      <c r="CU145" s="28"/>
      <c r="CV145" s="1"/>
      <c r="CW145" s="1"/>
      <c r="CX145" s="1"/>
      <c r="CY145" s="1"/>
      <c r="DD145" s="1"/>
      <c r="DE145" s="1"/>
      <c r="DF145" s="1"/>
      <c r="DG145" s="1"/>
    </row>
    <row r="146" spans="1:111" ht="15.75" x14ac:dyDescent="0.25">
      <c r="A146" s="13">
        <v>138</v>
      </c>
      <c r="B146" s="30"/>
      <c r="C146" s="30"/>
      <c r="D146" s="30"/>
      <c r="E146" s="30"/>
      <c r="F146" s="31"/>
      <c r="G146" s="30"/>
      <c r="H146" s="16"/>
      <c r="I146" s="17">
        <f t="shared" si="112"/>
        <v>0</v>
      </c>
      <c r="J146" s="18" t="str">
        <f t="shared" si="101"/>
        <v>-</v>
      </c>
      <c r="K146" s="18" t="str">
        <f t="shared" si="102"/>
        <v>-</v>
      </c>
      <c r="L146" s="16"/>
      <c r="M146" s="16">
        <f t="shared" si="113"/>
        <v>0</v>
      </c>
      <c r="N146" s="18" t="str">
        <f t="shared" si="103"/>
        <v>-</v>
      </c>
      <c r="O146" s="18" t="str">
        <f t="shared" si="104"/>
        <v>-</v>
      </c>
      <c r="P146" s="21">
        <f t="shared" si="122"/>
        <v>0</v>
      </c>
      <c r="Q146" s="21">
        <f t="shared" si="114"/>
        <v>0</v>
      </c>
      <c r="R146" s="22" t="str">
        <f t="shared" si="115"/>
        <v>-</v>
      </c>
      <c r="S146" s="18" t="str">
        <f t="shared" si="105"/>
        <v>-</v>
      </c>
      <c r="T146" s="16"/>
      <c r="U146" s="23">
        <f t="shared" si="116"/>
        <v>0</v>
      </c>
      <c r="V146" s="18" t="str">
        <f t="shared" si="106"/>
        <v>-</v>
      </c>
      <c r="W146" s="18" t="str">
        <f t="shared" si="107"/>
        <v>-</v>
      </c>
      <c r="X146" s="16"/>
      <c r="Y146" s="16">
        <f t="shared" si="117"/>
        <v>0</v>
      </c>
      <c r="Z146" s="18" t="str">
        <f t="shared" si="108"/>
        <v>-</v>
      </c>
      <c r="AA146" s="18" t="str">
        <f t="shared" si="109"/>
        <v>-</v>
      </c>
      <c r="AB146" s="21">
        <f t="shared" si="118"/>
        <v>0</v>
      </c>
      <c r="AC146" s="21">
        <f t="shared" si="119"/>
        <v>0</v>
      </c>
      <c r="AD146" s="22" t="str">
        <f t="shared" si="120"/>
        <v>-</v>
      </c>
      <c r="AE146" s="18" t="str">
        <f t="shared" si="110"/>
        <v>-</v>
      </c>
      <c r="AF146" s="16"/>
      <c r="AG146" s="16"/>
      <c r="AH146" s="22" t="str">
        <f t="shared" si="121"/>
        <v>-</v>
      </c>
      <c r="AI146" s="18" t="str">
        <f t="shared" si="111"/>
        <v>-</v>
      </c>
      <c r="AJ146" s="16"/>
      <c r="AK146" s="23"/>
      <c r="AL146" s="18"/>
      <c r="AM146" s="18"/>
      <c r="AN146" s="16"/>
      <c r="AO146" s="16"/>
      <c r="AP146" s="18"/>
      <c r="AQ146" s="18"/>
      <c r="AR146" s="21"/>
      <c r="AS146" s="21"/>
      <c r="AT146" s="22"/>
      <c r="AU146" s="18"/>
      <c r="AV146" s="16"/>
      <c r="AW146" s="23"/>
      <c r="AX146" s="18"/>
      <c r="AY146" s="18"/>
      <c r="AZ146" s="16"/>
      <c r="BA146" s="16"/>
      <c r="BB146" s="18"/>
      <c r="BC146" s="18"/>
      <c r="BD146" s="24"/>
      <c r="BE146" s="21"/>
      <c r="BF146" s="22"/>
      <c r="BG146" s="18"/>
      <c r="BH146" s="16"/>
      <c r="BI146" s="23"/>
      <c r="BJ146" s="18"/>
      <c r="BK146" s="18"/>
      <c r="BL146" s="16"/>
      <c r="BM146" s="19"/>
      <c r="BN146" s="18"/>
      <c r="BO146" s="18"/>
      <c r="BP146" s="21"/>
      <c r="BQ146" s="21"/>
      <c r="BR146" s="22"/>
      <c r="BS146" s="18"/>
      <c r="BT146" s="16"/>
      <c r="BU146" s="23"/>
      <c r="BV146" s="18"/>
      <c r="BW146" s="18"/>
      <c r="BX146" s="16"/>
      <c r="BY146" s="19"/>
      <c r="BZ146" s="20"/>
      <c r="CA146" s="20"/>
      <c r="CB146" s="25"/>
      <c r="CC146" s="21"/>
      <c r="CD146" s="22"/>
      <c r="CE146" s="18"/>
      <c r="CF146" s="16"/>
      <c r="CG146" s="23"/>
      <c r="CH146" s="18"/>
      <c r="CI146" s="18"/>
      <c r="CJ146" s="16"/>
      <c r="CK146" s="19"/>
      <c r="CL146" s="18"/>
      <c r="CM146" s="18"/>
      <c r="CN146" s="21"/>
      <c r="CO146" s="21"/>
      <c r="CP146" s="22"/>
      <c r="CQ146" s="18"/>
      <c r="CR146" s="26"/>
      <c r="CS146" s="26"/>
      <c r="CT146" s="27"/>
      <c r="CU146" s="28"/>
      <c r="CV146" s="1"/>
      <c r="CW146" s="1"/>
      <c r="CX146" s="1"/>
      <c r="CY146" s="1"/>
      <c r="DD146" s="1"/>
      <c r="DE146" s="1"/>
      <c r="DF146" s="1"/>
      <c r="DG146" s="1"/>
    </row>
    <row r="147" spans="1:111" ht="15.75" x14ac:dyDescent="0.25">
      <c r="A147" s="13">
        <v>139</v>
      </c>
      <c r="B147" s="30"/>
      <c r="C147" s="30"/>
      <c r="D147" s="30"/>
      <c r="E147" s="30"/>
      <c r="F147" s="31"/>
      <c r="G147" s="30"/>
      <c r="H147" s="16"/>
      <c r="I147" s="17">
        <f t="shared" si="112"/>
        <v>0</v>
      </c>
      <c r="J147" s="18" t="str">
        <f t="shared" si="101"/>
        <v>-</v>
      </c>
      <c r="K147" s="18" t="str">
        <f t="shared" si="102"/>
        <v>-</v>
      </c>
      <c r="L147" s="16"/>
      <c r="M147" s="16">
        <f t="shared" si="113"/>
        <v>0</v>
      </c>
      <c r="N147" s="18" t="str">
        <f t="shared" si="103"/>
        <v>-</v>
      </c>
      <c r="O147" s="18" t="str">
        <f t="shared" si="104"/>
        <v>-</v>
      </c>
      <c r="P147" s="21">
        <f t="shared" si="122"/>
        <v>0</v>
      </c>
      <c r="Q147" s="21">
        <f t="shared" si="114"/>
        <v>0</v>
      </c>
      <c r="R147" s="22" t="str">
        <f t="shared" si="115"/>
        <v>-</v>
      </c>
      <c r="S147" s="18" t="str">
        <f t="shared" si="105"/>
        <v>-</v>
      </c>
      <c r="T147" s="16"/>
      <c r="U147" s="23">
        <f t="shared" si="116"/>
        <v>0</v>
      </c>
      <c r="V147" s="18" t="str">
        <f t="shared" si="106"/>
        <v>-</v>
      </c>
      <c r="W147" s="18" t="str">
        <f t="shared" si="107"/>
        <v>-</v>
      </c>
      <c r="X147" s="16"/>
      <c r="Y147" s="16">
        <f t="shared" si="117"/>
        <v>0</v>
      </c>
      <c r="Z147" s="18" t="str">
        <f t="shared" si="108"/>
        <v>-</v>
      </c>
      <c r="AA147" s="18" t="str">
        <f t="shared" si="109"/>
        <v>-</v>
      </c>
      <c r="AB147" s="21">
        <f t="shared" si="118"/>
        <v>0</v>
      </c>
      <c r="AC147" s="21">
        <f t="shared" si="119"/>
        <v>0</v>
      </c>
      <c r="AD147" s="22" t="str">
        <f t="shared" si="120"/>
        <v>-</v>
      </c>
      <c r="AE147" s="18" t="str">
        <f t="shared" si="110"/>
        <v>-</v>
      </c>
      <c r="AF147" s="16"/>
      <c r="AG147" s="16"/>
      <c r="AH147" s="22" t="str">
        <f t="shared" si="121"/>
        <v>-</v>
      </c>
      <c r="AI147" s="18" t="str">
        <f t="shared" si="111"/>
        <v>-</v>
      </c>
      <c r="AJ147" s="16"/>
      <c r="AK147" s="23"/>
      <c r="AL147" s="18"/>
      <c r="AM147" s="18"/>
      <c r="AN147" s="16"/>
      <c r="AO147" s="16"/>
      <c r="AP147" s="18"/>
      <c r="AQ147" s="18"/>
      <c r="AR147" s="21"/>
      <c r="AS147" s="21"/>
      <c r="AT147" s="22"/>
      <c r="AU147" s="18"/>
      <c r="AV147" s="16"/>
      <c r="AW147" s="23"/>
      <c r="AX147" s="18"/>
      <c r="AY147" s="18"/>
      <c r="AZ147" s="16"/>
      <c r="BA147" s="16"/>
      <c r="BB147" s="18"/>
      <c r="BC147" s="18"/>
      <c r="BD147" s="24"/>
      <c r="BE147" s="21"/>
      <c r="BF147" s="22"/>
      <c r="BG147" s="18"/>
      <c r="BH147" s="16"/>
      <c r="BI147" s="23"/>
      <c r="BJ147" s="18"/>
      <c r="BK147" s="18"/>
      <c r="BL147" s="16"/>
      <c r="BM147" s="19"/>
      <c r="BN147" s="18"/>
      <c r="BO147" s="18"/>
      <c r="BP147" s="21"/>
      <c r="BQ147" s="21"/>
      <c r="BR147" s="22"/>
      <c r="BS147" s="18"/>
      <c r="BT147" s="16"/>
      <c r="BU147" s="23"/>
      <c r="BV147" s="18"/>
      <c r="BW147" s="18"/>
      <c r="BX147" s="16"/>
      <c r="BY147" s="19"/>
      <c r="BZ147" s="20"/>
      <c r="CA147" s="20"/>
      <c r="CB147" s="25"/>
      <c r="CC147" s="21"/>
      <c r="CD147" s="22"/>
      <c r="CE147" s="18"/>
      <c r="CF147" s="16"/>
      <c r="CG147" s="23"/>
      <c r="CH147" s="18"/>
      <c r="CI147" s="18"/>
      <c r="CJ147" s="16"/>
      <c r="CK147" s="19"/>
      <c r="CL147" s="18"/>
      <c r="CM147" s="18"/>
      <c r="CN147" s="21"/>
      <c r="CO147" s="21"/>
      <c r="CP147" s="22"/>
      <c r="CQ147" s="18"/>
      <c r="CS147" s="26"/>
      <c r="CT147" s="27"/>
      <c r="CU147" s="28"/>
      <c r="CV147" s="1"/>
      <c r="CW147" s="1"/>
      <c r="CX147" s="1"/>
      <c r="CY147" s="1"/>
      <c r="DD147" s="1"/>
      <c r="DE147" s="1"/>
      <c r="DF147" s="1"/>
      <c r="DG147" s="1"/>
    </row>
    <row r="148" spans="1:111" ht="15.75" x14ac:dyDescent="0.25">
      <c r="A148" s="13">
        <v>140</v>
      </c>
      <c r="B148" s="30"/>
      <c r="C148" s="30"/>
      <c r="D148" s="30"/>
      <c r="E148" s="30"/>
      <c r="F148" s="31"/>
      <c r="G148" s="30"/>
      <c r="H148" s="16"/>
      <c r="I148" s="17">
        <f t="shared" si="112"/>
        <v>0</v>
      </c>
      <c r="J148" s="18" t="str">
        <f t="shared" si="101"/>
        <v>-</v>
      </c>
      <c r="K148" s="18" t="str">
        <f t="shared" si="102"/>
        <v>-</v>
      </c>
      <c r="L148" s="16"/>
      <c r="M148" s="16">
        <f t="shared" si="113"/>
        <v>0</v>
      </c>
      <c r="N148" s="18" t="str">
        <f t="shared" si="103"/>
        <v>-</v>
      </c>
      <c r="O148" s="18" t="str">
        <f t="shared" si="104"/>
        <v>-</v>
      </c>
      <c r="P148" s="21">
        <f t="shared" si="122"/>
        <v>0</v>
      </c>
      <c r="Q148" s="21">
        <f t="shared" si="114"/>
        <v>0</v>
      </c>
      <c r="R148" s="22" t="str">
        <f t="shared" si="115"/>
        <v>-</v>
      </c>
      <c r="S148" s="18" t="str">
        <f t="shared" si="105"/>
        <v>-</v>
      </c>
      <c r="T148" s="16"/>
      <c r="U148" s="23">
        <f t="shared" si="116"/>
        <v>0</v>
      </c>
      <c r="V148" s="18" t="str">
        <f t="shared" si="106"/>
        <v>-</v>
      </c>
      <c r="W148" s="18" t="str">
        <f t="shared" si="107"/>
        <v>-</v>
      </c>
      <c r="X148" s="16"/>
      <c r="Y148" s="16">
        <f t="shared" si="117"/>
        <v>0</v>
      </c>
      <c r="Z148" s="18" t="str">
        <f t="shared" si="108"/>
        <v>-</v>
      </c>
      <c r="AA148" s="18" t="str">
        <f t="shared" si="109"/>
        <v>-</v>
      </c>
      <c r="AB148" s="21">
        <f t="shared" si="118"/>
        <v>0</v>
      </c>
      <c r="AC148" s="21">
        <f t="shared" si="119"/>
        <v>0</v>
      </c>
      <c r="AD148" s="22" t="str">
        <f t="shared" si="120"/>
        <v>-</v>
      </c>
      <c r="AE148" s="18" t="str">
        <f t="shared" si="110"/>
        <v>-</v>
      </c>
      <c r="AF148" s="16"/>
      <c r="AG148" s="16"/>
      <c r="AH148" s="22" t="str">
        <f t="shared" si="121"/>
        <v>-</v>
      </c>
      <c r="AI148" s="18" t="str">
        <f t="shared" si="111"/>
        <v>-</v>
      </c>
      <c r="AJ148" s="16"/>
      <c r="AK148" s="23"/>
      <c r="AL148" s="18"/>
      <c r="AM148" s="18"/>
      <c r="AN148" s="16"/>
      <c r="AO148" s="16"/>
      <c r="AP148" s="18"/>
      <c r="AQ148" s="18"/>
      <c r="AR148" s="21"/>
      <c r="AS148" s="21"/>
      <c r="AT148" s="22"/>
      <c r="AU148" s="18"/>
      <c r="AV148" s="16"/>
      <c r="AW148" s="23"/>
      <c r="AX148" s="18"/>
      <c r="AY148" s="18"/>
      <c r="AZ148" s="16"/>
      <c r="BA148" s="16"/>
      <c r="BB148" s="18"/>
      <c r="BC148" s="18"/>
      <c r="BD148" s="24"/>
      <c r="BE148" s="21"/>
      <c r="BF148" s="22"/>
      <c r="BG148" s="18"/>
      <c r="BH148" s="16"/>
      <c r="BI148" s="23"/>
      <c r="BJ148" s="18"/>
      <c r="BK148" s="18"/>
      <c r="BL148" s="16"/>
      <c r="BM148" s="19"/>
      <c r="BN148" s="18"/>
      <c r="BO148" s="18"/>
      <c r="BP148" s="21"/>
      <c r="BQ148" s="21"/>
      <c r="BR148" s="22"/>
      <c r="BS148" s="18"/>
      <c r="BT148" s="16"/>
      <c r="BU148" s="23"/>
      <c r="BV148" s="18"/>
      <c r="BW148" s="18"/>
      <c r="BX148" s="16"/>
      <c r="BY148" s="19"/>
      <c r="BZ148" s="20"/>
      <c r="CA148" s="20"/>
      <c r="CB148" s="25"/>
      <c r="CC148" s="21"/>
      <c r="CD148" s="22"/>
      <c r="CE148" s="18"/>
      <c r="CF148" s="16"/>
      <c r="CG148" s="23"/>
      <c r="CH148" s="18"/>
      <c r="CI148" s="18"/>
      <c r="CJ148" s="16"/>
      <c r="CK148" s="19"/>
      <c r="CL148" s="18"/>
      <c r="CM148" s="18"/>
      <c r="CN148" s="21"/>
      <c r="CO148" s="21"/>
      <c r="CP148" s="22"/>
      <c r="CQ148" s="18"/>
      <c r="CS148" s="26"/>
      <c r="CT148" s="27"/>
      <c r="CU148" s="28"/>
      <c r="CV148" s="1"/>
      <c r="CW148" s="1"/>
      <c r="CX148" s="1"/>
      <c r="CY148" s="1"/>
      <c r="DD148" s="1"/>
      <c r="DE148" s="1"/>
      <c r="DF148" s="1"/>
      <c r="DG148" s="1"/>
    </row>
    <row r="149" spans="1:111" s="32" customFormat="1" x14ac:dyDescent="0.25">
      <c r="DG149" s="33"/>
    </row>
    <row r="150" spans="1:111" s="32" customFormat="1" x14ac:dyDescent="0.25">
      <c r="DG150" s="33"/>
    </row>
    <row r="151" spans="1:111" s="32" customFormat="1" x14ac:dyDescent="0.25">
      <c r="DG151" s="33"/>
    </row>
    <row r="152" spans="1:111" s="32" customFormat="1" x14ac:dyDescent="0.25">
      <c r="DG152" s="33"/>
    </row>
    <row r="153" spans="1:111" s="32" customFormat="1" x14ac:dyDescent="0.25">
      <c r="DG153" s="33"/>
    </row>
    <row r="154" spans="1:111" s="32" customFormat="1" x14ac:dyDescent="0.25">
      <c r="DG154" s="33"/>
    </row>
    <row r="155" spans="1:111" s="32" customFormat="1" x14ac:dyDescent="0.25">
      <c r="DG155" s="33"/>
    </row>
    <row r="156" spans="1:111" s="32" customFormat="1" x14ac:dyDescent="0.25">
      <c r="DG156" s="33"/>
    </row>
    <row r="157" spans="1:111" s="32" customFormat="1" x14ac:dyDescent="0.25">
      <c r="DG157" s="33"/>
    </row>
    <row r="158" spans="1:111" s="32" customFormat="1" x14ac:dyDescent="0.25">
      <c r="DG158" s="33"/>
    </row>
    <row r="159" spans="1:111" s="32" customFormat="1" x14ac:dyDescent="0.25">
      <c r="DG159" s="33"/>
    </row>
    <row r="160" spans="1:111" s="32" customFormat="1" x14ac:dyDescent="0.25">
      <c r="DG160" s="33"/>
    </row>
    <row r="161" spans="111:111" s="32" customFormat="1" x14ac:dyDescent="0.25">
      <c r="DG161" s="33"/>
    </row>
    <row r="162" spans="111:111" s="32" customFormat="1" x14ac:dyDescent="0.25">
      <c r="DG162" s="33"/>
    </row>
    <row r="163" spans="111:111" s="32" customFormat="1" x14ac:dyDescent="0.25">
      <c r="DG163" s="33"/>
    </row>
    <row r="164" spans="111:111" s="32" customFormat="1" x14ac:dyDescent="0.25">
      <c r="DG164" s="33"/>
    </row>
    <row r="165" spans="111:111" s="32" customFormat="1" x14ac:dyDescent="0.25">
      <c r="DG165" s="33"/>
    </row>
    <row r="166" spans="111:111" s="32" customFormat="1" x14ac:dyDescent="0.25">
      <c r="DG166" s="33"/>
    </row>
    <row r="167" spans="111:111" s="32" customFormat="1" x14ac:dyDescent="0.25">
      <c r="DG167" s="33"/>
    </row>
    <row r="168" spans="111:111" s="32" customFormat="1" x14ac:dyDescent="0.25">
      <c r="DG168" s="33"/>
    </row>
    <row r="169" spans="111:111" s="32" customFormat="1" x14ac:dyDescent="0.25">
      <c r="DG169" s="33"/>
    </row>
    <row r="170" spans="111:111" s="32" customFormat="1" x14ac:dyDescent="0.25">
      <c r="DG170" s="33"/>
    </row>
    <row r="171" spans="111:111" s="32" customFormat="1" x14ac:dyDescent="0.25">
      <c r="DG171" s="33"/>
    </row>
    <row r="172" spans="111:111" s="32" customFormat="1" x14ac:dyDescent="0.25">
      <c r="DG172" s="33"/>
    </row>
    <row r="173" spans="111:111" s="32" customFormat="1" x14ac:dyDescent="0.25">
      <c r="DG173" s="33"/>
    </row>
    <row r="174" spans="111:111" s="32" customFormat="1" x14ac:dyDescent="0.25">
      <c r="DG174" s="33"/>
    </row>
    <row r="175" spans="111:111" s="32" customFormat="1" x14ac:dyDescent="0.25">
      <c r="DG175" s="33"/>
    </row>
    <row r="176" spans="111:111" s="32" customFormat="1" x14ac:dyDescent="0.25">
      <c r="DG176" s="33"/>
    </row>
    <row r="177" spans="111:111" s="32" customFormat="1" x14ac:dyDescent="0.25">
      <c r="DG177" s="33"/>
    </row>
    <row r="178" spans="111:111" s="32" customFormat="1" x14ac:dyDescent="0.25">
      <c r="DG178" s="33"/>
    </row>
    <row r="179" spans="111:111" s="32" customFormat="1" x14ac:dyDescent="0.25">
      <c r="DG179" s="33"/>
    </row>
    <row r="180" spans="111:111" s="32" customFormat="1" x14ac:dyDescent="0.25">
      <c r="DG180" s="33"/>
    </row>
    <row r="181" spans="111:111" s="32" customFormat="1" x14ac:dyDescent="0.25">
      <c r="DG181" s="33"/>
    </row>
    <row r="182" spans="111:111" s="32" customFormat="1" x14ac:dyDescent="0.25">
      <c r="DG182" s="33"/>
    </row>
    <row r="183" spans="111:111" s="32" customFormat="1" x14ac:dyDescent="0.25">
      <c r="DG183" s="33"/>
    </row>
    <row r="184" spans="111:111" s="32" customFormat="1" x14ac:dyDescent="0.25">
      <c r="DG184" s="33"/>
    </row>
    <row r="185" spans="111:111" s="32" customFormat="1" x14ac:dyDescent="0.25">
      <c r="DG185" s="33"/>
    </row>
    <row r="186" spans="111:111" s="32" customFormat="1" x14ac:dyDescent="0.25">
      <c r="DG186" s="33"/>
    </row>
    <row r="187" spans="111:111" s="32" customFormat="1" x14ac:dyDescent="0.25">
      <c r="DG187" s="33"/>
    </row>
    <row r="188" spans="111:111" s="32" customFormat="1" x14ac:dyDescent="0.25">
      <c r="DG188" s="33"/>
    </row>
    <row r="189" spans="111:111" s="32" customFormat="1" x14ac:dyDescent="0.25">
      <c r="DG189" s="33"/>
    </row>
    <row r="190" spans="111:111" s="32" customFormat="1" x14ac:dyDescent="0.25">
      <c r="DG190" s="33"/>
    </row>
    <row r="191" spans="111:111" s="32" customFormat="1" x14ac:dyDescent="0.25">
      <c r="DG191" s="33"/>
    </row>
    <row r="192" spans="111:111" s="32" customFormat="1" x14ac:dyDescent="0.25">
      <c r="DG192" s="33"/>
    </row>
    <row r="193" spans="111:111" s="32" customFormat="1" x14ac:dyDescent="0.25">
      <c r="DG193" s="33"/>
    </row>
    <row r="194" spans="111:111" s="32" customFormat="1" x14ac:dyDescent="0.25">
      <c r="DG194" s="33"/>
    </row>
    <row r="195" spans="111:111" s="32" customFormat="1" x14ac:dyDescent="0.25">
      <c r="DG195" s="33"/>
    </row>
    <row r="196" spans="111:111" s="32" customFormat="1" x14ac:dyDescent="0.25">
      <c r="DG196" s="33"/>
    </row>
    <row r="197" spans="111:111" s="32" customFormat="1" x14ac:dyDescent="0.25">
      <c r="DG197" s="33"/>
    </row>
    <row r="198" spans="111:111" s="32" customFormat="1" x14ac:dyDescent="0.25">
      <c r="DG198" s="33"/>
    </row>
    <row r="199" spans="111:111" s="32" customFormat="1" x14ac:dyDescent="0.25">
      <c r="DG199" s="33"/>
    </row>
    <row r="200" spans="111:111" s="32" customFormat="1" x14ac:dyDescent="0.25">
      <c r="DG200" s="33"/>
    </row>
  </sheetData>
  <sheetProtection algorithmName="SHA-512" hashValue="ceq3t/3rgET/C6n8QuCfH6w2BIRtvJ72WgPtNlCtqMfHstz+rPvlURfhQe/AnaHhZ7vVjSEt+qTnYmdl0aY4GA==" saltValue="885gf4ZWL+zVo3C3xxGXSA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CN7:CQ7"/>
    <mergeCell ref="BP7:BS7"/>
    <mergeCell ref="BX7:CA7"/>
    <mergeCell ref="CB7:CE7"/>
    <mergeCell ref="CF7:CI7"/>
    <mergeCell ref="CJ7:CM7"/>
    <mergeCell ref="AV7:AY7"/>
    <mergeCell ref="AZ7:BC7"/>
    <mergeCell ref="BD7:BG7"/>
    <mergeCell ref="BH7:BK7"/>
    <mergeCell ref="BL7:BO7"/>
    <mergeCell ref="AB7:AE7"/>
    <mergeCell ref="AF7:AI7"/>
    <mergeCell ref="AJ7:AM7"/>
    <mergeCell ref="AN7:AQ7"/>
    <mergeCell ref="AR7:AU7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BX6:CA6"/>
    <mergeCell ref="CB6:CE6"/>
    <mergeCell ref="CF6:CI6"/>
    <mergeCell ref="BH5:BS5"/>
    <mergeCell ref="BT5:CE5"/>
    <mergeCell ref="CF5:CQ5"/>
    <mergeCell ref="CN6:CQ6"/>
    <mergeCell ref="CR5:CU5"/>
    <mergeCell ref="H5:S5"/>
    <mergeCell ref="T5:AE5"/>
    <mergeCell ref="AF5:AI5"/>
    <mergeCell ref="AJ5:AU5"/>
    <mergeCell ref="H6:K6"/>
    <mergeCell ref="L6:O6"/>
    <mergeCell ref="P6:S6"/>
    <mergeCell ref="T6:W6"/>
    <mergeCell ref="X6:AA6"/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workbookViewId="0">
      <selection activeCell="D40" sqref="D40:D41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117" t="s">
        <v>24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9"/>
    </row>
    <row r="3" spans="1:48" x14ac:dyDescent="0.25">
      <c r="A3" s="120" t="s">
        <v>2</v>
      </c>
      <c r="B3" s="123" t="s">
        <v>3</v>
      </c>
      <c r="C3" s="126" t="s">
        <v>4</v>
      </c>
      <c r="D3" s="126" t="s">
        <v>5</v>
      </c>
      <c r="E3" s="129" t="s">
        <v>6</v>
      </c>
      <c r="F3" s="126" t="s">
        <v>7</v>
      </c>
      <c r="G3" s="129" t="s">
        <v>8</v>
      </c>
      <c r="H3" s="132" t="s">
        <v>9</v>
      </c>
      <c r="I3" s="133"/>
      <c r="J3" s="133"/>
      <c r="K3" s="134"/>
      <c r="L3" s="135" t="s">
        <v>10</v>
      </c>
      <c r="M3" s="136"/>
      <c r="N3" s="136"/>
      <c r="O3" s="137"/>
      <c r="P3" s="132" t="s">
        <v>25</v>
      </c>
      <c r="Q3" s="134"/>
      <c r="R3" s="135" t="s">
        <v>12</v>
      </c>
      <c r="S3" s="136"/>
      <c r="T3" s="136"/>
      <c r="U3" s="137"/>
      <c r="V3" s="135" t="s">
        <v>13</v>
      </c>
      <c r="W3" s="136"/>
      <c r="X3" s="136"/>
      <c r="Y3" s="137"/>
      <c r="Z3" s="135" t="s">
        <v>28</v>
      </c>
      <c r="AA3" s="136"/>
      <c r="AB3" s="136"/>
      <c r="AC3" s="137"/>
      <c r="AD3" s="135" t="s">
        <v>29</v>
      </c>
      <c r="AE3" s="136"/>
      <c r="AF3" s="136"/>
      <c r="AG3" s="137"/>
      <c r="AH3" s="135" t="s">
        <v>30</v>
      </c>
      <c r="AI3" s="136"/>
      <c r="AJ3" s="136"/>
      <c r="AK3" s="137"/>
      <c r="AL3" s="138"/>
      <c r="AM3" s="73"/>
      <c r="AN3" s="1"/>
      <c r="AQ3" s="1"/>
    </row>
    <row r="4" spans="1:48" x14ac:dyDescent="0.25">
      <c r="A4" s="121"/>
      <c r="B4" s="124"/>
      <c r="C4" s="127"/>
      <c r="D4" s="127"/>
      <c r="E4" s="130"/>
      <c r="F4" s="127"/>
      <c r="G4" s="130"/>
      <c r="H4" s="140" t="s">
        <v>26</v>
      </c>
      <c r="I4" s="141"/>
      <c r="J4" s="132" t="s">
        <v>17</v>
      </c>
      <c r="K4" s="134"/>
      <c r="L4" s="142" t="s">
        <v>26</v>
      </c>
      <c r="M4" s="143"/>
      <c r="N4" s="132" t="s">
        <v>17</v>
      </c>
      <c r="O4" s="134"/>
      <c r="P4" s="144" t="s">
        <v>17</v>
      </c>
      <c r="Q4" s="145"/>
      <c r="R4" s="142" t="s">
        <v>26</v>
      </c>
      <c r="S4" s="143"/>
      <c r="T4" s="135" t="s">
        <v>17</v>
      </c>
      <c r="U4" s="137"/>
      <c r="V4" s="142" t="s">
        <v>26</v>
      </c>
      <c r="W4" s="143"/>
      <c r="X4" s="135" t="s">
        <v>17</v>
      </c>
      <c r="Y4" s="137"/>
      <c r="Z4" s="142" t="s">
        <v>26</v>
      </c>
      <c r="AA4" s="143"/>
      <c r="AB4" s="135" t="s">
        <v>17</v>
      </c>
      <c r="AC4" s="137"/>
      <c r="AD4" s="142" t="s">
        <v>26</v>
      </c>
      <c r="AE4" s="143"/>
      <c r="AF4" s="135" t="s">
        <v>17</v>
      </c>
      <c r="AG4" s="137"/>
      <c r="AH4" s="142" t="s">
        <v>26</v>
      </c>
      <c r="AI4" s="143"/>
      <c r="AJ4" s="135" t="s">
        <v>17</v>
      </c>
      <c r="AK4" s="137"/>
      <c r="AL4" s="139"/>
      <c r="AM4" s="73"/>
      <c r="AN4" s="1"/>
      <c r="AQ4" s="1"/>
    </row>
    <row r="5" spans="1:48" ht="21" x14ac:dyDescent="0.35">
      <c r="A5" s="122"/>
      <c r="B5" s="125"/>
      <c r="C5" s="128"/>
      <c r="D5" s="128"/>
      <c r="E5" s="131"/>
      <c r="F5" s="128"/>
      <c r="G5" s="131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46</v>
      </c>
      <c r="AN5" s="69" t="s">
        <v>34</v>
      </c>
      <c r="AO5" s="70" t="s">
        <v>35</v>
      </c>
      <c r="AP5" s="70" t="s">
        <v>36</v>
      </c>
      <c r="AQ5" s="70" t="s">
        <v>37</v>
      </c>
      <c r="AR5" s="70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ANUPA RANA</v>
      </c>
      <c r="D6" s="56" t="str">
        <f>'9-10'!D9</f>
        <v>PANCHA KUMAR RANA</v>
      </c>
      <c r="E6" s="56" t="str">
        <f>'9-10'!E9</f>
        <v>RAMA RANA</v>
      </c>
      <c r="F6" s="56">
        <f>'9-10'!F9</f>
        <v>0</v>
      </c>
      <c r="G6" s="56">
        <f>'9-10'!G9</f>
        <v>0</v>
      </c>
      <c r="H6" s="57" t="str">
        <f>'9-10'!J9</f>
        <v>C</v>
      </c>
      <c r="I6" s="58" t="str">
        <f>'9-10'!N9</f>
        <v>A+</v>
      </c>
      <c r="J6" s="59" t="str">
        <f>'9-10'!R9</f>
        <v>D</v>
      </c>
      <c r="K6" s="59" t="str">
        <f>'9-10'!S9</f>
        <v>1.2</v>
      </c>
      <c r="L6" s="60" t="str">
        <f>'9-10'!V9</f>
        <v>D</v>
      </c>
      <c r="M6" s="61" t="str">
        <f>'9-10'!Z9</f>
        <v>A+</v>
      </c>
      <c r="N6" s="59" t="str">
        <f>'9-10'!AD9</f>
        <v>C</v>
      </c>
      <c r="O6" s="59" t="str">
        <f>'9-10'!AE9</f>
        <v>2.0</v>
      </c>
      <c r="P6" s="62" t="str">
        <f>'9-10'!AH9</f>
        <v>D</v>
      </c>
      <c r="Q6" s="62" t="str">
        <f>'9-10'!AI9</f>
        <v>1.2</v>
      </c>
      <c r="R6" s="60" t="str">
        <f>'9-10'!AL9</f>
        <v>D</v>
      </c>
      <c r="S6" s="58" t="str">
        <f>'9-10'!AP9</f>
        <v>A</v>
      </c>
      <c r="T6" s="63" t="str">
        <f>'9-10'!AT9</f>
        <v>D+</v>
      </c>
      <c r="U6" s="63" t="str">
        <f>'9-10'!AU9</f>
        <v>1.6</v>
      </c>
      <c r="V6" s="60" t="str">
        <f>'9-10'!AX9</f>
        <v>D</v>
      </c>
      <c r="W6" s="58" t="str">
        <f>'9-10'!BB9</f>
        <v>A</v>
      </c>
      <c r="X6" s="63" t="str">
        <f>'9-10'!BF9</f>
        <v>D+</v>
      </c>
      <c r="Y6" s="63" t="str">
        <f>'9-10'!BG9</f>
        <v>1.6</v>
      </c>
      <c r="Z6" s="60" t="str">
        <f>'9-10'!BJ9</f>
        <v>C</v>
      </c>
      <c r="AA6" s="58" t="str">
        <f>'9-10'!BN9</f>
        <v>A</v>
      </c>
      <c r="AB6" s="63" t="str">
        <f>'9-10'!BR9</f>
        <v>C+</v>
      </c>
      <c r="AC6" s="63" t="str">
        <f>'9-10'!BS9</f>
        <v>2.4</v>
      </c>
      <c r="AD6" s="60" t="str">
        <f>'9-10'!BV9</f>
        <v>C</v>
      </c>
      <c r="AE6" s="58" t="str">
        <f>'9-10'!BZ9</f>
        <v>-</v>
      </c>
      <c r="AF6" s="63" t="str">
        <f>'9-10'!CD9</f>
        <v>C</v>
      </c>
      <c r="AG6" s="63" t="str">
        <f>'9-10'!CE9</f>
        <v>2.0</v>
      </c>
      <c r="AH6" s="60" t="str">
        <f>'9-10'!CH9</f>
        <v>C</v>
      </c>
      <c r="AI6" s="58" t="str">
        <f>'9-10'!CL9</f>
        <v>A</v>
      </c>
      <c r="AJ6" s="63" t="str">
        <f>'9-10'!CP9</f>
        <v>C+</v>
      </c>
      <c r="AK6" s="63" t="str">
        <f>'9-10'!CQ9</f>
        <v>2.4</v>
      </c>
      <c r="AL6" s="64">
        <f>(K6*4+O6*4+Q6*4+U6*4+Y6*4+AC6*4+AG6*4+AK6*4)/32</f>
        <v>1.8</v>
      </c>
      <c r="AM6" s="75" t="e">
        <f>RANK(AL6,$AL$6:$AL$35)</f>
        <v>#VALUE!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43</v>
      </c>
      <c r="AT6" s="72" t="s">
        <v>43</v>
      </c>
      <c r="AU6" s="72" t="s">
        <v>43</v>
      </c>
      <c r="AV6" s="72" t="s">
        <v>43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ANUPAMA KOIRALA</v>
      </c>
      <c r="D7" s="56" t="str">
        <f>'9-10'!D10</f>
        <v>GOBINDA PR KOIRALA</v>
      </c>
      <c r="E7" s="56" t="str">
        <f>'9-10'!E10</f>
        <v>MAYA MAYA KOIRALA</v>
      </c>
      <c r="F7" s="56">
        <f>'9-10'!F10</f>
        <v>0</v>
      </c>
      <c r="G7" s="56">
        <f>'9-10'!G10</f>
        <v>0</v>
      </c>
      <c r="H7" s="57" t="str">
        <f>'9-10'!J10</f>
        <v>C+</v>
      </c>
      <c r="I7" s="58" t="str">
        <f>'9-10'!N10</f>
        <v>A+</v>
      </c>
      <c r="J7" s="59" t="str">
        <f>'9-10'!R10</f>
        <v>B</v>
      </c>
      <c r="K7" s="59" t="str">
        <f>'9-10'!S10</f>
        <v>2.8</v>
      </c>
      <c r="L7" s="60" t="str">
        <f>'9-10'!V10</f>
        <v>C</v>
      </c>
      <c r="M7" s="61" t="str">
        <f>'9-10'!Z10</f>
        <v>A+</v>
      </c>
      <c r="N7" s="59" t="str">
        <f>'9-10'!AD10</f>
        <v>C+</v>
      </c>
      <c r="O7" s="59" t="str">
        <f>'9-10'!AE10</f>
        <v>2.4</v>
      </c>
      <c r="P7" s="62" t="str">
        <f>'9-10'!AH10</f>
        <v>D</v>
      </c>
      <c r="Q7" s="62" t="str">
        <f>'9-10'!AI10</f>
        <v>1.2</v>
      </c>
      <c r="R7" s="60" t="str">
        <f>'9-10'!AL10</f>
        <v>D+</v>
      </c>
      <c r="S7" s="58" t="str">
        <f>'9-10'!AP10</f>
        <v>A+</v>
      </c>
      <c r="T7" s="63" t="str">
        <f>'9-10'!AT10</f>
        <v>C</v>
      </c>
      <c r="U7" s="63" t="str">
        <f>'9-10'!AU10</f>
        <v>2.0</v>
      </c>
      <c r="V7" s="60" t="str">
        <f>'9-10'!AX10</f>
        <v>D</v>
      </c>
      <c r="W7" s="58" t="str">
        <f>'9-10'!BB10</f>
        <v>A+</v>
      </c>
      <c r="X7" s="63" t="str">
        <f>'9-10'!BF10</f>
        <v>C</v>
      </c>
      <c r="Y7" s="63" t="str">
        <f>'9-10'!BG10</f>
        <v>2.0</v>
      </c>
      <c r="Z7" s="60" t="str">
        <f>'9-10'!BJ10</f>
        <v>C+</v>
      </c>
      <c r="AA7" s="58" t="str">
        <f>'9-10'!BN10</f>
        <v>A+</v>
      </c>
      <c r="AB7" s="63" t="str">
        <f>'9-10'!BR10</f>
        <v>B</v>
      </c>
      <c r="AC7" s="63" t="str">
        <f>'9-10'!BS10</f>
        <v>2.8</v>
      </c>
      <c r="AD7" s="60" t="str">
        <f>'9-10'!BV10</f>
        <v>C</v>
      </c>
      <c r="AE7" s="58" t="str">
        <f>'9-10'!BZ10</f>
        <v>-</v>
      </c>
      <c r="AF7" s="63" t="str">
        <f>'9-10'!CD10</f>
        <v>C</v>
      </c>
      <c r="AG7" s="63" t="str">
        <f>'9-10'!CE10</f>
        <v>2.0</v>
      </c>
      <c r="AH7" s="60" t="str">
        <f>'9-10'!CH10</f>
        <v>C+</v>
      </c>
      <c r="AI7" s="58" t="str">
        <f>'9-10'!CL10</f>
        <v>A+</v>
      </c>
      <c r="AJ7" s="63" t="str">
        <f>'9-10'!CP10</f>
        <v>B</v>
      </c>
      <c r="AK7" s="63" t="str">
        <f>'9-10'!CQ10</f>
        <v>2.8</v>
      </c>
      <c r="AL7" s="64">
        <f t="shared" ref="AL7:AL35" si="0">(K7*4+O7*4+Q7*4+U7*4+Y7*4+AC7*4+AG7*4+AK7*4)/32</f>
        <v>2.25</v>
      </c>
      <c r="AM7" s="75" t="e">
        <f>RANK(AL7,$AL$6:$AL$35)</f>
        <v>#VALUE!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1">AN7+AO7+AP7+AQ7</f>
        <v>72</v>
      </c>
      <c r="AS7" s="72" t="s">
        <v>44</v>
      </c>
      <c r="AT7" s="72" t="s">
        <v>44</v>
      </c>
      <c r="AU7" s="72" t="s">
        <v>45</v>
      </c>
      <c r="AV7" s="72" t="s">
        <v>45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BABITA TAMANG</v>
      </c>
      <c r="D8" s="56" t="str">
        <f>'9-10'!D11</f>
        <v>JAGAT BDR TAMANG</v>
      </c>
      <c r="E8" s="56" t="str">
        <f>'9-10'!E11</f>
        <v>MAYA TAMANG</v>
      </c>
      <c r="F8" s="56">
        <f>'9-10'!F11</f>
        <v>0</v>
      </c>
      <c r="G8" s="56">
        <f>'9-10'!G11</f>
        <v>0</v>
      </c>
      <c r="H8" s="57" t="str">
        <f>'9-10'!J11</f>
        <v>D+</v>
      </c>
      <c r="I8" s="58" t="str">
        <f>'9-10'!N11</f>
        <v>A</v>
      </c>
      <c r="J8" s="59" t="str">
        <f>'9-10'!R11</f>
        <v>C+</v>
      </c>
      <c r="K8" s="59" t="str">
        <f>'9-10'!S11</f>
        <v>2.4</v>
      </c>
      <c r="L8" s="60" t="str">
        <f>'9-10'!V11</f>
        <v>E</v>
      </c>
      <c r="M8" s="61" t="str">
        <f>'9-10'!Z11</f>
        <v>A</v>
      </c>
      <c r="N8" s="59" t="str">
        <f>'9-10'!AD11</f>
        <v>D+</v>
      </c>
      <c r="O8" s="59" t="str">
        <f>'9-10'!AE11</f>
        <v>1.6</v>
      </c>
      <c r="P8" s="62" t="str">
        <f>'9-10'!AH11</f>
        <v>E</v>
      </c>
      <c r="Q8" s="62" t="str">
        <f>'9-10'!AI11</f>
        <v>0.8</v>
      </c>
      <c r="R8" s="60" t="str">
        <f>'9-10'!AL11</f>
        <v>E</v>
      </c>
      <c r="S8" s="58" t="str">
        <f>'9-10'!AP11</f>
        <v>A</v>
      </c>
      <c r="T8" s="63" t="str">
        <f>'9-10'!AT11</f>
        <v>D+</v>
      </c>
      <c r="U8" s="63" t="str">
        <f>'9-10'!AU11</f>
        <v>1.6</v>
      </c>
      <c r="V8" s="60" t="str">
        <f>'9-10'!AX11</f>
        <v>D+</v>
      </c>
      <c r="W8" s="58" t="str">
        <f>'9-10'!BB11</f>
        <v>A</v>
      </c>
      <c r="X8" s="63" t="str">
        <f>'9-10'!BF11</f>
        <v>C</v>
      </c>
      <c r="Y8" s="63" t="str">
        <f>'9-10'!BG11</f>
        <v>2.0</v>
      </c>
      <c r="Z8" s="60" t="str">
        <f>'9-10'!BJ11</f>
        <v>D+</v>
      </c>
      <c r="AA8" s="58" t="str">
        <f>'9-10'!BN11</f>
        <v>A+</v>
      </c>
      <c r="AB8" s="63" t="str">
        <f>'9-10'!BR11</f>
        <v>C+</v>
      </c>
      <c r="AC8" s="63" t="str">
        <f>'9-10'!BS11</f>
        <v>2.4</v>
      </c>
      <c r="AD8" s="60" t="str">
        <f>'9-10'!BV11</f>
        <v>C</v>
      </c>
      <c r="AE8" s="58" t="str">
        <f>'9-10'!BZ11</f>
        <v>-</v>
      </c>
      <c r="AF8" s="63" t="str">
        <f>'9-10'!CD11</f>
        <v>C</v>
      </c>
      <c r="AG8" s="63" t="str">
        <f>'9-10'!CE11</f>
        <v>2.0</v>
      </c>
      <c r="AH8" s="60" t="str">
        <f>'9-10'!CH11</f>
        <v>C+</v>
      </c>
      <c r="AI8" s="58" t="str">
        <f>'9-10'!CL11</f>
        <v>A</v>
      </c>
      <c r="AJ8" s="63" t="str">
        <f>'9-10'!CP11</f>
        <v>B</v>
      </c>
      <c r="AK8" s="63" t="str">
        <f>'9-10'!CQ11</f>
        <v>2.8</v>
      </c>
      <c r="AL8" s="64">
        <f t="shared" si="0"/>
        <v>1.9500000000000002</v>
      </c>
      <c r="AM8" s="75" t="e">
        <f>RANK(AL8,$AL$6:$AL$35)</f>
        <v>#VALUE!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1"/>
        <v>61</v>
      </c>
      <c r="AS8" s="72" t="s">
        <v>45</v>
      </c>
      <c r="AT8" s="72" t="s">
        <v>44</v>
      </c>
      <c r="AU8" s="72" t="s">
        <v>45</v>
      </c>
      <c r="AV8" s="72" t="s">
        <v>43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BIBEK KHADKA</v>
      </c>
      <c r="D9" s="56" t="str">
        <f>'9-10'!D12</f>
        <v>SHYAM KHADKA</v>
      </c>
      <c r="E9" s="56" t="str">
        <f>'9-10'!E12</f>
        <v>DEVI KHAKDA</v>
      </c>
      <c r="F9" s="56">
        <f>'9-10'!F12</f>
        <v>0</v>
      </c>
      <c r="G9" s="56">
        <f>'9-10'!G12</f>
        <v>0</v>
      </c>
      <c r="H9" s="57" t="str">
        <f>'9-10'!J12</f>
        <v>D+</v>
      </c>
      <c r="I9" s="58" t="str">
        <f>'9-10'!N12</f>
        <v>A</v>
      </c>
      <c r="J9" s="59" t="str">
        <f>'9-10'!R12</f>
        <v>C</v>
      </c>
      <c r="K9" s="59" t="str">
        <f>'9-10'!S12</f>
        <v>2.0</v>
      </c>
      <c r="L9" s="60" t="str">
        <f>'9-10'!V12</f>
        <v>D</v>
      </c>
      <c r="M9" s="61" t="str">
        <f>'9-10'!Z12</f>
        <v>A</v>
      </c>
      <c r="N9" s="59" t="str">
        <f>'9-10'!AD12</f>
        <v>C</v>
      </c>
      <c r="O9" s="59" t="str">
        <f>'9-10'!AE12</f>
        <v>2.0</v>
      </c>
      <c r="P9" s="62" t="str">
        <f>'9-10'!AH12</f>
        <v>E</v>
      </c>
      <c r="Q9" s="62" t="str">
        <f>'9-10'!AI12</f>
        <v>0.8</v>
      </c>
      <c r="R9" s="60" t="str">
        <f>'9-10'!AL12</f>
        <v>E</v>
      </c>
      <c r="S9" s="58" t="str">
        <f>'9-10'!AP12</f>
        <v>A</v>
      </c>
      <c r="T9" s="63" t="str">
        <f>'9-10'!AT12</f>
        <v>D+</v>
      </c>
      <c r="U9" s="63" t="str">
        <f>'9-10'!AU12</f>
        <v>1.6</v>
      </c>
      <c r="V9" s="60" t="str">
        <f>'9-10'!AX12</f>
        <v>D</v>
      </c>
      <c r="W9" s="58" t="str">
        <f>'9-10'!BB12</f>
        <v>A</v>
      </c>
      <c r="X9" s="63" t="str">
        <f>'9-10'!BF12</f>
        <v>D+</v>
      </c>
      <c r="Y9" s="63" t="str">
        <f>'9-10'!BG12</f>
        <v>1.6</v>
      </c>
      <c r="Z9" s="60" t="str">
        <f>'9-10'!BJ12</f>
        <v>D</v>
      </c>
      <c r="AA9" s="58" t="str">
        <f>'9-10'!BN12</f>
        <v>A</v>
      </c>
      <c r="AB9" s="63" t="str">
        <f>'9-10'!BR12</f>
        <v>D+</v>
      </c>
      <c r="AC9" s="63" t="str">
        <f>'9-10'!BS12</f>
        <v>1.6</v>
      </c>
      <c r="AD9" s="60" t="str">
        <f>'9-10'!BV12</f>
        <v>D+</v>
      </c>
      <c r="AE9" s="58" t="str">
        <f>'9-10'!BZ12</f>
        <v>-</v>
      </c>
      <c r="AF9" s="63" t="str">
        <f>'9-10'!CD12</f>
        <v>D+</v>
      </c>
      <c r="AG9" s="63" t="str">
        <f>'9-10'!CE12</f>
        <v>1.6</v>
      </c>
      <c r="AH9" s="60" t="str">
        <f>'9-10'!CH12</f>
        <v>C</v>
      </c>
      <c r="AI9" s="58" t="str">
        <f>'9-10'!CL12</f>
        <v>A</v>
      </c>
      <c r="AJ9" s="63" t="str">
        <f>'9-10'!CP12</f>
        <v>C+</v>
      </c>
      <c r="AK9" s="63" t="str">
        <f>'9-10'!CQ12</f>
        <v>2.4</v>
      </c>
      <c r="AL9" s="64">
        <f t="shared" si="0"/>
        <v>1.7</v>
      </c>
      <c r="AM9" s="75" t="e">
        <f>RANK(AL9,$AL$6:$AL$35)</f>
        <v>#VALUE!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1"/>
        <v>65</v>
      </c>
      <c r="AS9" s="72" t="s">
        <v>45</v>
      </c>
      <c r="AT9" s="72" t="s">
        <v>45</v>
      </c>
      <c r="AU9" s="72" t="s">
        <v>45</v>
      </c>
      <c r="AV9" s="72" t="s">
        <v>43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>BINDA KHADKA</v>
      </c>
      <c r="D10" s="56" t="str">
        <f>'9-10'!D13</f>
        <v>BENI BDR KALIKOTE KHADKA</v>
      </c>
      <c r="E10" s="56" t="str">
        <f>'9-10'!E13</f>
        <v>DURGAMAYA KALIKOTE KHADKA</v>
      </c>
      <c r="F10" s="56">
        <f>'9-10'!F13</f>
        <v>0</v>
      </c>
      <c r="G10" s="56">
        <f>'9-10'!G13</f>
        <v>0</v>
      </c>
      <c r="H10" s="57" t="str">
        <f>'9-10'!J13</f>
        <v>D+</v>
      </c>
      <c r="I10" s="58" t="str">
        <f>'9-10'!N13</f>
        <v>A</v>
      </c>
      <c r="J10" s="59" t="str">
        <f>'9-10'!R13</f>
        <v>C</v>
      </c>
      <c r="K10" s="59" t="str">
        <f>'9-10'!S13</f>
        <v>2.0</v>
      </c>
      <c r="L10" s="60" t="str">
        <f>'9-10'!V13</f>
        <v>D</v>
      </c>
      <c r="M10" s="61" t="str">
        <f>'9-10'!Z13</f>
        <v>A</v>
      </c>
      <c r="N10" s="59" t="str">
        <f>'9-10'!AD13</f>
        <v>C</v>
      </c>
      <c r="O10" s="59" t="str">
        <f>'9-10'!AE13</f>
        <v>2.0</v>
      </c>
      <c r="P10" s="62" t="str">
        <f>'9-10'!AH13</f>
        <v>E</v>
      </c>
      <c r="Q10" s="62" t="str">
        <f>'9-10'!AI13</f>
        <v>0.8</v>
      </c>
      <c r="R10" s="60" t="str">
        <f>'9-10'!AL13</f>
        <v>E</v>
      </c>
      <c r="S10" s="58" t="str">
        <f>'9-10'!AP13</f>
        <v>A</v>
      </c>
      <c r="T10" s="63" t="str">
        <f>'9-10'!AT13</f>
        <v>D</v>
      </c>
      <c r="U10" s="63" t="str">
        <f>'9-10'!AU13</f>
        <v>1.2</v>
      </c>
      <c r="V10" s="60" t="str">
        <f>'9-10'!AX13</f>
        <v>D</v>
      </c>
      <c r="W10" s="58" t="str">
        <f>'9-10'!BB13</f>
        <v>A</v>
      </c>
      <c r="X10" s="63" t="str">
        <f>'9-10'!BF13</f>
        <v>D+</v>
      </c>
      <c r="Y10" s="63" t="str">
        <f>'9-10'!BG13</f>
        <v>1.6</v>
      </c>
      <c r="Z10" s="60" t="str">
        <f>'9-10'!BJ13</f>
        <v>D+</v>
      </c>
      <c r="AA10" s="58" t="str">
        <f>'9-10'!BN13</f>
        <v>A</v>
      </c>
      <c r="AB10" s="63" t="str">
        <f>'9-10'!BR13</f>
        <v>C</v>
      </c>
      <c r="AC10" s="63" t="str">
        <f>'9-10'!BS13</f>
        <v>2.0</v>
      </c>
      <c r="AD10" s="60" t="str">
        <f>'9-10'!BV13</f>
        <v>C</v>
      </c>
      <c r="AE10" s="58" t="str">
        <f>'9-10'!BZ13</f>
        <v>-</v>
      </c>
      <c r="AF10" s="63" t="str">
        <f>'9-10'!CD13</f>
        <v>C</v>
      </c>
      <c r="AG10" s="63" t="str">
        <f>'9-10'!CE13</f>
        <v>2.0</v>
      </c>
      <c r="AH10" s="60" t="str">
        <f>'9-10'!CH13</f>
        <v>C</v>
      </c>
      <c r="AI10" s="58" t="str">
        <f>'9-10'!CL13</f>
        <v>A</v>
      </c>
      <c r="AJ10" s="63" t="str">
        <f>'9-10'!CP13</f>
        <v>C+</v>
      </c>
      <c r="AK10" s="63" t="str">
        <f>'9-10'!CQ13</f>
        <v>2.4</v>
      </c>
      <c r="AL10" s="64">
        <f t="shared" si="0"/>
        <v>1.75</v>
      </c>
      <c r="AM10" s="75" t="e">
        <f>RANK(AL10,$AL$6:$AL$35)</f>
        <v>#VALUE!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1"/>
        <v>68</v>
      </c>
      <c r="AS10" s="72" t="s">
        <v>43</v>
      </c>
      <c r="AT10" s="72" t="s">
        <v>43</v>
      </c>
      <c r="AU10" s="72" t="s">
        <v>45</v>
      </c>
      <c r="AV10" s="72" t="s">
        <v>43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DURGA DEVI THAPA</v>
      </c>
      <c r="D11" s="56" t="str">
        <f>'9-10'!D14</f>
        <v>SHANKAR THAPA</v>
      </c>
      <c r="E11" s="56" t="str">
        <f>'9-10'!E14</f>
        <v>SITA THAPA</v>
      </c>
      <c r="F11" s="56">
        <f>'9-10'!F14</f>
        <v>0</v>
      </c>
      <c r="G11" s="56">
        <f>'9-10'!G14</f>
        <v>0</v>
      </c>
      <c r="H11" s="57" t="str">
        <f>'9-10'!J14</f>
        <v>D</v>
      </c>
      <c r="I11" s="58" t="str">
        <f>'9-10'!N14</f>
        <v>A</v>
      </c>
      <c r="J11" s="59" t="str">
        <f>'9-10'!R14</f>
        <v>C</v>
      </c>
      <c r="K11" s="59" t="str">
        <f>'9-10'!S14</f>
        <v>2.0</v>
      </c>
      <c r="L11" s="60" t="str">
        <f>'9-10'!V14</f>
        <v>D+</v>
      </c>
      <c r="M11" s="61" t="str">
        <f>'9-10'!Z14</f>
        <v>A</v>
      </c>
      <c r="N11" s="59" t="str">
        <f>'9-10'!AD14</f>
        <v>C</v>
      </c>
      <c r="O11" s="59" t="str">
        <f>'9-10'!AE14</f>
        <v>2.0</v>
      </c>
      <c r="P11" s="62" t="str">
        <f>'9-10'!AH14</f>
        <v>E</v>
      </c>
      <c r="Q11" s="62" t="str">
        <f>'9-10'!AI14</f>
        <v>0.8</v>
      </c>
      <c r="R11" s="60" t="str">
        <f>'9-10'!AL14</f>
        <v>E</v>
      </c>
      <c r="S11" s="58" t="str">
        <f>'9-10'!AP14</f>
        <v>A</v>
      </c>
      <c r="T11" s="63" t="str">
        <f>'9-10'!AT14</f>
        <v>D</v>
      </c>
      <c r="U11" s="63" t="str">
        <f>'9-10'!AU14</f>
        <v>1.2</v>
      </c>
      <c r="V11" s="60" t="str">
        <f>'9-10'!AX14</f>
        <v>E</v>
      </c>
      <c r="W11" s="58" t="str">
        <f>'9-10'!BB14</f>
        <v>A</v>
      </c>
      <c r="X11" s="63" t="str">
        <f>'9-10'!BF14</f>
        <v>D+</v>
      </c>
      <c r="Y11" s="63" t="str">
        <f>'9-10'!BG14</f>
        <v>1.6</v>
      </c>
      <c r="Z11" s="60" t="str">
        <f>'9-10'!BJ14</f>
        <v>D</v>
      </c>
      <c r="AA11" s="58" t="str">
        <f>'9-10'!BN14</f>
        <v>A</v>
      </c>
      <c r="AB11" s="63" t="str">
        <f>'9-10'!BR14</f>
        <v>D+</v>
      </c>
      <c r="AC11" s="63" t="str">
        <f>'9-10'!BS14</f>
        <v>1.6</v>
      </c>
      <c r="AD11" s="60" t="str">
        <f>'9-10'!BV14</f>
        <v>E</v>
      </c>
      <c r="AE11" s="58" t="str">
        <f>'9-10'!BZ14</f>
        <v>-</v>
      </c>
      <c r="AF11" s="63" t="str">
        <f>'9-10'!CD14</f>
        <v>E</v>
      </c>
      <c r="AG11" s="63" t="str">
        <f>'9-10'!CE14</f>
        <v>0.8</v>
      </c>
      <c r="AH11" s="60" t="str">
        <f>'9-10'!CH14</f>
        <v>D+</v>
      </c>
      <c r="AI11" s="58" t="str">
        <f>'9-10'!CL14</f>
        <v>A</v>
      </c>
      <c r="AJ11" s="63" t="str">
        <f>'9-10'!CP14</f>
        <v>C</v>
      </c>
      <c r="AK11" s="63" t="str">
        <f>'9-10'!CQ14</f>
        <v>2.0</v>
      </c>
      <c r="AL11" s="64">
        <f t="shared" si="0"/>
        <v>1.5</v>
      </c>
      <c r="AM11" s="75" t="e">
        <f>RANK(AL11,$AL$6:$AL$35)</f>
        <v>#VALUE!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1"/>
        <v>65</v>
      </c>
      <c r="AS11" s="72" t="s">
        <v>45</v>
      </c>
      <c r="AT11" s="72" t="s">
        <v>44</v>
      </c>
      <c r="AU11" s="72" t="s">
        <v>45</v>
      </c>
      <c r="AV11" s="72" t="s">
        <v>45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'9-10'!C15</f>
        <v>ISHA KHADKA</v>
      </c>
      <c r="D12" s="56" t="str">
        <f>'9-10'!D15</f>
        <v>SHER BDR KHADKA</v>
      </c>
      <c r="E12" s="56" t="str">
        <f>'9-10'!E15</f>
        <v>LOK DEVI KHADKA</v>
      </c>
      <c r="F12" s="56">
        <f>'9-10'!F15</f>
        <v>0</v>
      </c>
      <c r="G12" s="56">
        <f>'9-10'!G15</f>
        <v>0</v>
      </c>
      <c r="H12" s="57" t="str">
        <f>'9-10'!J15</f>
        <v>B+</v>
      </c>
      <c r="I12" s="58" t="str">
        <f>'9-10'!N15</f>
        <v>A+</v>
      </c>
      <c r="J12" s="59" t="str">
        <f>'9-10'!R15</f>
        <v>B+</v>
      </c>
      <c r="K12" s="59" t="str">
        <f>'9-10'!S15</f>
        <v>3.2</v>
      </c>
      <c r="L12" s="60" t="str">
        <f>'9-10'!V15</f>
        <v>C+</v>
      </c>
      <c r="M12" s="61" t="str">
        <f>'9-10'!Z15</f>
        <v>A+</v>
      </c>
      <c r="N12" s="59" t="str">
        <f>'9-10'!AD15</f>
        <v>B</v>
      </c>
      <c r="O12" s="59" t="str">
        <f>'9-10'!AE15</f>
        <v>2.8</v>
      </c>
      <c r="P12" s="62" t="str">
        <f>'9-10'!AH15</f>
        <v>C</v>
      </c>
      <c r="Q12" s="62" t="str">
        <f>'9-10'!AI15</f>
        <v>2.0</v>
      </c>
      <c r="R12" s="60" t="str">
        <f>'9-10'!AL15</f>
        <v>D</v>
      </c>
      <c r="S12" s="58" t="str">
        <f>'9-10'!AP15</f>
        <v>A+</v>
      </c>
      <c r="T12" s="63" t="str">
        <f>'9-10'!AT15</f>
        <v>C</v>
      </c>
      <c r="U12" s="63" t="str">
        <f>'9-10'!AU15</f>
        <v>2.0</v>
      </c>
      <c r="V12" s="60" t="str">
        <f>'9-10'!AX15</f>
        <v>C</v>
      </c>
      <c r="W12" s="58" t="str">
        <f>'9-10'!BB15</f>
        <v>A+</v>
      </c>
      <c r="X12" s="63" t="str">
        <f>'9-10'!BF15</f>
        <v>C+</v>
      </c>
      <c r="Y12" s="63" t="str">
        <f>'9-10'!BG15</f>
        <v>2.4</v>
      </c>
      <c r="Z12" s="60" t="str">
        <f>'9-10'!BJ15</f>
        <v>C</v>
      </c>
      <c r="AA12" s="58" t="str">
        <f>'9-10'!BN15</f>
        <v>A+</v>
      </c>
      <c r="AB12" s="63" t="str">
        <f>'9-10'!BR15</f>
        <v>C+</v>
      </c>
      <c r="AC12" s="63" t="str">
        <f>'9-10'!BS15</f>
        <v>2.4</v>
      </c>
      <c r="AD12" s="60" t="str">
        <f>'9-10'!BV15</f>
        <v>C+</v>
      </c>
      <c r="AE12" s="58" t="str">
        <f>'9-10'!BZ15</f>
        <v>-</v>
      </c>
      <c r="AF12" s="63" t="str">
        <f>'9-10'!CD15</f>
        <v>C+</v>
      </c>
      <c r="AG12" s="63" t="str">
        <f>'9-10'!CE15</f>
        <v>2.4</v>
      </c>
      <c r="AH12" s="60" t="str">
        <f>'9-10'!CH15</f>
        <v>C</v>
      </c>
      <c r="AI12" s="58" t="str">
        <f>'9-10'!CL15</f>
        <v>A+</v>
      </c>
      <c r="AJ12" s="63" t="str">
        <f>'9-10'!CP15</f>
        <v>C+</v>
      </c>
      <c r="AK12" s="63" t="str">
        <f>'9-10'!CQ15</f>
        <v>2.4</v>
      </c>
      <c r="AL12" s="64">
        <f t="shared" si="0"/>
        <v>2.4499999999999997</v>
      </c>
      <c r="AM12" s="75" t="e">
        <f>RANK(AL12,$AL$6:$AL$35)</f>
        <v>#VALUE!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1"/>
        <v>63</v>
      </c>
      <c r="AS12" s="72" t="s">
        <v>45</v>
      </c>
      <c r="AT12" s="72" t="s">
        <v>43</v>
      </c>
      <c r="AU12" s="72" t="s">
        <v>43</v>
      </c>
      <c r="AV12" s="72" t="s">
        <v>45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'9-10'!C16</f>
        <v>ISHAN KHADKA</v>
      </c>
      <c r="D13" s="56" t="str">
        <f>'9-10'!D16</f>
        <v>SHER BDR KHADKA</v>
      </c>
      <c r="E13" s="56" t="str">
        <f>'9-10'!E16</f>
        <v>LOK DEVI KHADKA</v>
      </c>
      <c r="F13" s="56">
        <f>'9-10'!F16</f>
        <v>0</v>
      </c>
      <c r="G13" s="56">
        <f>'9-10'!G16</f>
        <v>0</v>
      </c>
      <c r="H13" s="57" t="str">
        <f>'9-10'!J16</f>
        <v>C+</v>
      </c>
      <c r="I13" s="58" t="str">
        <f>'9-10'!N16</f>
        <v>A+</v>
      </c>
      <c r="J13" s="59" t="str">
        <f>'9-10'!R16</f>
        <v>B</v>
      </c>
      <c r="K13" s="59" t="str">
        <f>'9-10'!S16</f>
        <v>2.8</v>
      </c>
      <c r="L13" s="60" t="str">
        <f>'9-10'!V16</f>
        <v>C</v>
      </c>
      <c r="M13" s="61" t="str">
        <f>'9-10'!Z16</f>
        <v>A+</v>
      </c>
      <c r="N13" s="59" t="str">
        <f>'9-10'!AD16</f>
        <v>C+</v>
      </c>
      <c r="O13" s="59" t="str">
        <f>'9-10'!AE16</f>
        <v>2.4</v>
      </c>
      <c r="P13" s="62" t="str">
        <f>'9-10'!AH16</f>
        <v>B</v>
      </c>
      <c r="Q13" s="62" t="str">
        <f>'9-10'!AI16</f>
        <v>2.8</v>
      </c>
      <c r="R13" s="60" t="str">
        <f>'9-10'!AL16</f>
        <v>C</v>
      </c>
      <c r="S13" s="58" t="str">
        <f>'9-10'!AP16</f>
        <v>A+</v>
      </c>
      <c r="T13" s="63" t="str">
        <f>'9-10'!AT16</f>
        <v>C+</v>
      </c>
      <c r="U13" s="63" t="str">
        <f>'9-10'!AU16</f>
        <v>2.4</v>
      </c>
      <c r="V13" s="60" t="str">
        <f>'9-10'!AX16</f>
        <v>D+</v>
      </c>
      <c r="W13" s="58" t="str">
        <f>'9-10'!BB16</f>
        <v>A+</v>
      </c>
      <c r="X13" s="63" t="str">
        <f>'9-10'!BF16</f>
        <v>C+</v>
      </c>
      <c r="Y13" s="63" t="str">
        <f>'9-10'!BG16</f>
        <v>2.4</v>
      </c>
      <c r="Z13" s="60" t="str">
        <f>'9-10'!BJ16</f>
        <v>C+</v>
      </c>
      <c r="AA13" s="58" t="str">
        <f>'9-10'!BN16</f>
        <v>A+</v>
      </c>
      <c r="AB13" s="63" t="str">
        <f>'9-10'!BR16</f>
        <v>B</v>
      </c>
      <c r="AC13" s="63" t="str">
        <f>'9-10'!BS16</f>
        <v>2.8</v>
      </c>
      <c r="AD13" s="60" t="str">
        <f>'9-10'!BV16</f>
        <v>B</v>
      </c>
      <c r="AE13" s="58" t="str">
        <f>'9-10'!BZ16</f>
        <v>-</v>
      </c>
      <c r="AF13" s="63" t="str">
        <f>'9-10'!CD16</f>
        <v>B</v>
      </c>
      <c r="AG13" s="63" t="str">
        <f>'9-10'!CE16</f>
        <v>2.8</v>
      </c>
      <c r="AH13" s="60" t="str">
        <f>'9-10'!CH16</f>
        <v>C+</v>
      </c>
      <c r="AI13" s="58" t="str">
        <f>'9-10'!CL16</f>
        <v>A+</v>
      </c>
      <c r="AJ13" s="63" t="str">
        <f>'9-10'!CP16</f>
        <v>B</v>
      </c>
      <c r="AK13" s="63" t="str">
        <f>'9-10'!CQ16</f>
        <v>2.8</v>
      </c>
      <c r="AL13" s="64">
        <v>0</v>
      </c>
      <c r="AM13" s="75" t="e">
        <f>RANK(AL13,$AL$6:$AL$35)</f>
        <v>#VALUE!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1"/>
        <v>43</v>
      </c>
      <c r="AS13" s="72" t="s">
        <v>45</v>
      </c>
      <c r="AT13" s="72" t="s">
        <v>45</v>
      </c>
      <c r="AU13" s="72" t="s">
        <v>43</v>
      </c>
      <c r="AV13" s="72" t="s">
        <v>45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'9-10'!C17</f>
        <v>ISHWOR KARKI</v>
      </c>
      <c r="D14" s="56" t="str">
        <f>'9-10'!D17</f>
        <v>SHIBHA BDR KARKI</v>
      </c>
      <c r="E14" s="56" t="str">
        <f>'9-10'!E17</f>
        <v>DHANU KARKI</v>
      </c>
      <c r="F14" s="56">
        <f>'9-10'!F17</f>
        <v>0</v>
      </c>
      <c r="G14" s="56">
        <f>'9-10'!G17</f>
        <v>0</v>
      </c>
      <c r="H14" s="57" t="str">
        <f>'9-10'!J17</f>
        <v>B</v>
      </c>
      <c r="I14" s="58" t="str">
        <f>'9-10'!N17</f>
        <v>A+</v>
      </c>
      <c r="J14" s="59" t="str">
        <f>'9-10'!R17</f>
        <v>B</v>
      </c>
      <c r="K14" s="59" t="str">
        <f>'9-10'!S17</f>
        <v>2.8</v>
      </c>
      <c r="L14" s="60" t="str">
        <f>'9-10'!V17</f>
        <v>B</v>
      </c>
      <c r="M14" s="61" t="str">
        <f>'9-10'!Z17</f>
        <v>A+</v>
      </c>
      <c r="N14" s="59" t="str">
        <f>'9-10'!AD17</f>
        <v>B+</v>
      </c>
      <c r="O14" s="59" t="str">
        <f>'9-10'!AE17</f>
        <v>3.2</v>
      </c>
      <c r="P14" s="62" t="str">
        <f>'9-10'!AH17</f>
        <v>C</v>
      </c>
      <c r="Q14" s="62" t="str">
        <f>'9-10'!AI17</f>
        <v>2.0</v>
      </c>
      <c r="R14" s="60" t="str">
        <f>'9-10'!AL17</f>
        <v>E</v>
      </c>
      <c r="S14" s="58" t="str">
        <f>'9-10'!AP17</f>
        <v>A+</v>
      </c>
      <c r="T14" s="63" t="str">
        <f>'9-10'!AT17</f>
        <v>D+</v>
      </c>
      <c r="U14" s="63" t="str">
        <f>'9-10'!AU17</f>
        <v>1.6</v>
      </c>
      <c r="V14" s="60" t="str">
        <f>'9-10'!AX17</f>
        <v>D+</v>
      </c>
      <c r="W14" s="58" t="str">
        <f>'9-10'!BB17</f>
        <v>A+</v>
      </c>
      <c r="X14" s="63" t="str">
        <f>'9-10'!BF17</f>
        <v>C+</v>
      </c>
      <c r="Y14" s="63" t="str">
        <f>'9-10'!BG17</f>
        <v>2.4</v>
      </c>
      <c r="Z14" s="60" t="str">
        <f>'9-10'!BJ17</f>
        <v>C</v>
      </c>
      <c r="AA14" s="58" t="str">
        <f>'9-10'!BN17</f>
        <v>A+</v>
      </c>
      <c r="AB14" s="63" t="str">
        <f>'9-10'!BR17</f>
        <v>C+</v>
      </c>
      <c r="AC14" s="63" t="str">
        <f>'9-10'!BS17</f>
        <v>2.4</v>
      </c>
      <c r="AD14" s="60" t="str">
        <f>'9-10'!BV17</f>
        <v>D</v>
      </c>
      <c r="AE14" s="58" t="str">
        <f>'9-10'!BZ17</f>
        <v>-</v>
      </c>
      <c r="AF14" s="63" t="str">
        <f>'9-10'!CD17</f>
        <v>D</v>
      </c>
      <c r="AG14" s="63" t="str">
        <f>'9-10'!CE17</f>
        <v>1.2</v>
      </c>
      <c r="AH14" s="60" t="str">
        <f>'9-10'!CH17</f>
        <v>C</v>
      </c>
      <c r="AI14" s="58" t="str">
        <f>'9-10'!CL17</f>
        <v>A+</v>
      </c>
      <c r="AJ14" s="63" t="str">
        <f>'9-10'!CP17</f>
        <v>C+</v>
      </c>
      <c r="AK14" s="63" t="str">
        <f>'9-10'!CQ17</f>
        <v>2.4</v>
      </c>
      <c r="AL14" s="64">
        <f t="shared" si="0"/>
        <v>2.25</v>
      </c>
      <c r="AM14" s="75" t="e">
        <f>RANK(AL14,$AL$6:$AL$35)</f>
        <v>#VALUE!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1"/>
        <v>66</v>
      </c>
      <c r="AS14" s="72" t="s">
        <v>44</v>
      </c>
      <c r="AT14" s="72" t="s">
        <v>43</v>
      </c>
      <c r="AU14" s="72" t="s">
        <v>43</v>
      </c>
      <c r="AV14" s="72" t="s">
        <v>43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'9-10'!C18</f>
        <v>ISMITA KHAKDA</v>
      </c>
      <c r="D15" s="56" t="str">
        <f>'9-10'!D18</f>
        <v>NAVARAJ KHADKA</v>
      </c>
      <c r="E15" s="56" t="str">
        <f>'9-10'!E18</f>
        <v>LAXMI KHADKA</v>
      </c>
      <c r="F15" s="56">
        <f>'9-10'!F18</f>
        <v>0</v>
      </c>
      <c r="G15" s="56">
        <f>'9-10'!G18</f>
        <v>0</v>
      </c>
      <c r="H15" s="57" t="str">
        <f>'9-10'!J18</f>
        <v>C+</v>
      </c>
      <c r="I15" s="58" t="str">
        <f>'9-10'!N18</f>
        <v>A</v>
      </c>
      <c r="J15" s="59" t="str">
        <f>'9-10'!R18</f>
        <v>B</v>
      </c>
      <c r="K15" s="59" t="str">
        <f>'9-10'!S18</f>
        <v>2.8</v>
      </c>
      <c r="L15" s="60" t="str">
        <f>'9-10'!V18</f>
        <v>C</v>
      </c>
      <c r="M15" s="61" t="str">
        <f>'9-10'!Z18</f>
        <v>A+</v>
      </c>
      <c r="N15" s="59" t="str">
        <f>'9-10'!AD18</f>
        <v>C+</v>
      </c>
      <c r="O15" s="59" t="str">
        <f>'9-10'!AE18</f>
        <v>2.4</v>
      </c>
      <c r="P15" s="62" t="str">
        <f>'9-10'!AH18</f>
        <v>E</v>
      </c>
      <c r="Q15" s="62" t="str">
        <f>'9-10'!AI18</f>
        <v>0.8</v>
      </c>
      <c r="R15" s="60" t="str">
        <f>'9-10'!AL18</f>
        <v>D</v>
      </c>
      <c r="S15" s="58" t="str">
        <f>'9-10'!AP18</f>
        <v>A</v>
      </c>
      <c r="T15" s="63" t="str">
        <f>'9-10'!AT18</f>
        <v>D+</v>
      </c>
      <c r="U15" s="63" t="str">
        <f>'9-10'!AU18</f>
        <v>1.6</v>
      </c>
      <c r="V15" s="60" t="str">
        <f>'9-10'!AX18</f>
        <v>D</v>
      </c>
      <c r="W15" s="58" t="str">
        <f>'9-10'!BB18</f>
        <v>A+</v>
      </c>
      <c r="X15" s="63" t="str">
        <f>'9-10'!BF18</f>
        <v>D+</v>
      </c>
      <c r="Y15" s="63" t="str">
        <f>'9-10'!BG18</f>
        <v>1.6</v>
      </c>
      <c r="Z15" s="60" t="str">
        <f>'9-10'!BJ18</f>
        <v>C</v>
      </c>
      <c r="AA15" s="58" t="str">
        <f>'9-10'!BN18</f>
        <v>A</v>
      </c>
      <c r="AB15" s="63" t="str">
        <f>'9-10'!BR18</f>
        <v>C+</v>
      </c>
      <c r="AC15" s="63" t="str">
        <f>'9-10'!BS18</f>
        <v>2.4</v>
      </c>
      <c r="AD15" s="60" t="str">
        <f>'9-10'!BV18</f>
        <v>D+</v>
      </c>
      <c r="AE15" s="58" t="str">
        <f>'9-10'!BZ18</f>
        <v>-</v>
      </c>
      <c r="AF15" s="63" t="str">
        <f>'9-10'!CD18</f>
        <v>D+</v>
      </c>
      <c r="AG15" s="63" t="str">
        <f>'9-10'!CE18</f>
        <v>1.6</v>
      </c>
      <c r="AH15" s="60" t="str">
        <f>'9-10'!CH18</f>
        <v>C</v>
      </c>
      <c r="AI15" s="58" t="str">
        <f>'9-10'!CL18</f>
        <v>A</v>
      </c>
      <c r="AJ15" s="63" t="str">
        <f>'9-10'!CP18</f>
        <v>C+</v>
      </c>
      <c r="AK15" s="63" t="str">
        <f>'9-10'!CQ18</f>
        <v>2.4</v>
      </c>
      <c r="AL15" s="64">
        <f t="shared" si="0"/>
        <v>1.95</v>
      </c>
      <c r="AM15" s="75" t="e">
        <f>RANK(AL15,$AL$6:$AL$35)</f>
        <v>#VALUE!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1"/>
        <v>55</v>
      </c>
      <c r="AS15" s="72" t="s">
        <v>45</v>
      </c>
      <c r="AT15" s="72" t="s">
        <v>45</v>
      </c>
      <c r="AU15" s="72" t="s">
        <v>45</v>
      </c>
      <c r="AV15" s="72" t="s">
        <v>43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'9-10'!C19</f>
        <v>JANGA BDR KARKI</v>
      </c>
      <c r="D16" s="56" t="str">
        <f>'9-10'!D19</f>
        <v>TUK BDR KARKI</v>
      </c>
      <c r="E16" s="56" t="str">
        <f>'9-10'!E19</f>
        <v>SITA KARKI</v>
      </c>
      <c r="F16" s="56">
        <f>'9-10'!F19</f>
        <v>0</v>
      </c>
      <c r="G16" s="56">
        <f>'9-10'!G19</f>
        <v>0</v>
      </c>
      <c r="H16" s="57" t="str">
        <f>'9-10'!J19</f>
        <v>D</v>
      </c>
      <c r="I16" s="58" t="str">
        <f>'9-10'!N19</f>
        <v>A</v>
      </c>
      <c r="J16" s="59" t="str">
        <f>'9-10'!R19</f>
        <v>C</v>
      </c>
      <c r="K16" s="59" t="str">
        <f>'9-10'!S19</f>
        <v>2.0</v>
      </c>
      <c r="L16" s="60" t="str">
        <f>'9-10'!V19</f>
        <v>D</v>
      </c>
      <c r="M16" s="61" t="str">
        <f>'9-10'!Z19</f>
        <v>A</v>
      </c>
      <c r="N16" s="59" t="str">
        <f>'9-10'!AD19</f>
        <v>D+</v>
      </c>
      <c r="O16" s="59" t="str">
        <f>'9-10'!AE19</f>
        <v>1.6</v>
      </c>
      <c r="P16" s="62" t="str">
        <f>'9-10'!AH19</f>
        <v>E</v>
      </c>
      <c r="Q16" s="62" t="str">
        <f>'9-10'!AI19</f>
        <v>0.8</v>
      </c>
      <c r="R16" s="60" t="str">
        <f>'9-10'!AL19</f>
        <v>E</v>
      </c>
      <c r="S16" s="58" t="str">
        <f>'9-10'!AP19</f>
        <v>A</v>
      </c>
      <c r="T16" s="63" t="str">
        <f>'9-10'!AT19</f>
        <v>D+</v>
      </c>
      <c r="U16" s="63" t="str">
        <f>'9-10'!AU19</f>
        <v>1.6</v>
      </c>
      <c r="V16" s="60" t="str">
        <f>'9-10'!AX19</f>
        <v>D</v>
      </c>
      <c r="W16" s="58" t="str">
        <f>'9-10'!BB19</f>
        <v>A</v>
      </c>
      <c r="X16" s="63" t="str">
        <f>'9-10'!BF19</f>
        <v>D+</v>
      </c>
      <c r="Y16" s="63" t="str">
        <f>'9-10'!BG19</f>
        <v>1.6</v>
      </c>
      <c r="Z16" s="60" t="str">
        <f>'9-10'!BJ19</f>
        <v>D</v>
      </c>
      <c r="AA16" s="58" t="str">
        <f>'9-10'!BN19</f>
        <v>A</v>
      </c>
      <c r="AB16" s="63" t="str">
        <f>'9-10'!BR19</f>
        <v>C</v>
      </c>
      <c r="AC16" s="63" t="str">
        <f>'9-10'!BS19</f>
        <v>2.0</v>
      </c>
      <c r="AD16" s="60" t="str">
        <f>'9-10'!BV19</f>
        <v>D+</v>
      </c>
      <c r="AE16" s="58" t="str">
        <f>'9-10'!BZ19</f>
        <v>-</v>
      </c>
      <c r="AF16" s="63" t="str">
        <f>'9-10'!CD19</f>
        <v>D+</v>
      </c>
      <c r="AG16" s="63" t="str">
        <f>'9-10'!CE19</f>
        <v>1.6</v>
      </c>
      <c r="AH16" s="60" t="str">
        <f>'9-10'!CH19</f>
        <v>C+</v>
      </c>
      <c r="AI16" s="58" t="str">
        <f>'9-10'!CL19</f>
        <v>A</v>
      </c>
      <c r="AJ16" s="63" t="str">
        <f>'9-10'!CP19</f>
        <v>B</v>
      </c>
      <c r="AK16" s="63" t="str">
        <f>'9-10'!CQ19</f>
        <v>2.8</v>
      </c>
      <c r="AL16" s="64">
        <f t="shared" si="0"/>
        <v>1.75</v>
      </c>
      <c r="AM16" s="75" t="e">
        <f>RANK(AL16,$AL$6:$AL$35)</f>
        <v>#VALUE!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1"/>
        <v>71</v>
      </c>
      <c r="AS16" s="72" t="s">
        <v>45</v>
      </c>
      <c r="AT16" s="72" t="s">
        <v>44</v>
      </c>
      <c r="AU16" s="72" t="s">
        <v>43</v>
      </c>
      <c r="AV16" s="72" t="s">
        <v>45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'9-10'!C20</f>
        <v>KABITA KATUWAL</v>
      </c>
      <c r="D17" s="56" t="str">
        <f>'9-10'!D20</f>
        <v>DHARMA BDR KATUWAL</v>
      </c>
      <c r="E17" s="56" t="str">
        <f>'9-10'!E20</f>
        <v>LAXMI KATUWAL</v>
      </c>
      <c r="F17" s="56">
        <f>'9-10'!F20</f>
        <v>0</v>
      </c>
      <c r="G17" s="56">
        <f>'9-10'!G20</f>
        <v>0</v>
      </c>
      <c r="H17" s="57" t="str">
        <f>'9-10'!J20</f>
        <v>-</v>
      </c>
      <c r="I17" s="58" t="str">
        <f>'9-10'!N20</f>
        <v>A+</v>
      </c>
      <c r="J17" s="59" t="str">
        <f>'9-10'!R20</f>
        <v>D</v>
      </c>
      <c r="K17" s="59" t="str">
        <f>'9-10'!S20</f>
        <v>1.2</v>
      </c>
      <c r="L17" s="60" t="str">
        <f>'9-10'!V20</f>
        <v>-</v>
      </c>
      <c r="M17" s="61" t="str">
        <f>'9-10'!Z20</f>
        <v>A+</v>
      </c>
      <c r="N17" s="59" t="str">
        <f>'9-10'!AD20</f>
        <v>D</v>
      </c>
      <c r="O17" s="59" t="str">
        <f>'9-10'!AE20</f>
        <v>1.2</v>
      </c>
      <c r="P17" s="62" t="str">
        <f>'9-10'!AH20</f>
        <v>D</v>
      </c>
      <c r="Q17" s="62" t="str">
        <f>'9-10'!AI20</f>
        <v>1.2</v>
      </c>
      <c r="R17" s="60" t="str">
        <f>'9-10'!AL20</f>
        <v>D</v>
      </c>
      <c r="S17" s="58" t="str">
        <f>'9-10'!AP20</f>
        <v>A</v>
      </c>
      <c r="T17" s="63" t="str">
        <f>'9-10'!AT20</f>
        <v>D+</v>
      </c>
      <c r="U17" s="63" t="str">
        <f>'9-10'!AU20</f>
        <v>1.6</v>
      </c>
      <c r="V17" s="60" t="str">
        <f>'9-10'!AX20</f>
        <v>D</v>
      </c>
      <c r="W17" s="58" t="str">
        <f>'9-10'!BB20</f>
        <v>A+</v>
      </c>
      <c r="X17" s="63" t="str">
        <f>'9-10'!BF20</f>
        <v>C</v>
      </c>
      <c r="Y17" s="63" t="str">
        <f>'9-10'!BG20</f>
        <v>2.0</v>
      </c>
      <c r="Z17" s="60" t="str">
        <f>'9-10'!BJ20</f>
        <v>C</v>
      </c>
      <c r="AA17" s="58" t="str">
        <f>'9-10'!BN20</f>
        <v>A+</v>
      </c>
      <c r="AB17" s="63" t="str">
        <f>'9-10'!BR20</f>
        <v>C+</v>
      </c>
      <c r="AC17" s="63" t="str">
        <f>'9-10'!BS20</f>
        <v>2.4</v>
      </c>
      <c r="AD17" s="60" t="str">
        <f>'9-10'!BV20</f>
        <v>C</v>
      </c>
      <c r="AE17" s="58" t="str">
        <f>'9-10'!BZ20</f>
        <v>-</v>
      </c>
      <c r="AF17" s="63" t="str">
        <f>'9-10'!CD20</f>
        <v>C</v>
      </c>
      <c r="AG17" s="63" t="str">
        <f>'9-10'!CE20</f>
        <v>2.0</v>
      </c>
      <c r="AH17" s="60" t="str">
        <f>'9-10'!CH20</f>
        <v>C</v>
      </c>
      <c r="AI17" s="58" t="str">
        <f>'9-10'!CL20</f>
        <v>A+</v>
      </c>
      <c r="AJ17" s="63" t="str">
        <f>'9-10'!CP20</f>
        <v>C+</v>
      </c>
      <c r="AK17" s="63" t="str">
        <f>'9-10'!CQ20</f>
        <v>2.4</v>
      </c>
      <c r="AL17" s="64">
        <f t="shared" si="0"/>
        <v>1.75</v>
      </c>
      <c r="AM17" s="75" t="e">
        <f>RANK(AL17,$AL$6:$AL$35)</f>
        <v>#VALUE!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1"/>
        <v>57</v>
      </c>
      <c r="AS17" s="72" t="s">
        <v>45</v>
      </c>
      <c r="AT17" s="72" t="s">
        <v>43</v>
      </c>
      <c r="AU17" s="72" t="s">
        <v>45</v>
      </c>
      <c r="AV17" s="72" t="s">
        <v>45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KOPILA KARKI</v>
      </c>
      <c r="D18" s="56" t="str">
        <f>'9-10'!D21</f>
        <v>SUBA KARKI</v>
      </c>
      <c r="E18" s="56" t="str">
        <f>'9-10'!E21</f>
        <v>MIRA KARKI</v>
      </c>
      <c r="F18" s="56">
        <f>'9-10'!F21</f>
        <v>0</v>
      </c>
      <c r="G18" s="56">
        <f>'9-10'!G21</f>
        <v>0</v>
      </c>
      <c r="H18" s="57" t="str">
        <f>'9-10'!J21</f>
        <v>C+</v>
      </c>
      <c r="I18" s="58" t="str">
        <f>'9-10'!N21</f>
        <v>A</v>
      </c>
      <c r="J18" s="59" t="str">
        <f>'9-10'!R21</f>
        <v>B</v>
      </c>
      <c r="K18" s="59" t="str">
        <f>'9-10'!S21</f>
        <v>2.8</v>
      </c>
      <c r="L18" s="60" t="str">
        <f>'9-10'!V21</f>
        <v>C</v>
      </c>
      <c r="M18" s="61" t="str">
        <f>'9-10'!Z21</f>
        <v>A+</v>
      </c>
      <c r="N18" s="59" t="str">
        <f>'9-10'!AD21</f>
        <v>C+</v>
      </c>
      <c r="O18" s="59" t="str">
        <f>'9-10'!AE21</f>
        <v>2.4</v>
      </c>
      <c r="P18" s="62" t="str">
        <f>'9-10'!AH21</f>
        <v>D</v>
      </c>
      <c r="Q18" s="62" t="str">
        <f>'9-10'!AI21</f>
        <v>1.2</v>
      </c>
      <c r="R18" s="60" t="str">
        <f>'9-10'!AL21</f>
        <v>E</v>
      </c>
      <c r="S18" s="58" t="str">
        <f>'9-10'!AP21</f>
        <v>A</v>
      </c>
      <c r="T18" s="63" t="str">
        <f>'9-10'!AT21</f>
        <v>D+</v>
      </c>
      <c r="U18" s="63" t="str">
        <f>'9-10'!AU21</f>
        <v>1.6</v>
      </c>
      <c r="V18" s="60" t="str">
        <f>'9-10'!AX21</f>
        <v>D</v>
      </c>
      <c r="W18" s="58" t="str">
        <f>'9-10'!BB21</f>
        <v>A</v>
      </c>
      <c r="X18" s="63" t="str">
        <f>'9-10'!BF21</f>
        <v>D+</v>
      </c>
      <c r="Y18" s="63" t="str">
        <f>'9-10'!BG21</f>
        <v>1.6</v>
      </c>
      <c r="Z18" s="60" t="str">
        <f>'9-10'!BJ21</f>
        <v>D+</v>
      </c>
      <c r="AA18" s="58" t="str">
        <f>'9-10'!BN21</f>
        <v>A</v>
      </c>
      <c r="AB18" s="63" t="str">
        <f>'9-10'!BR21</f>
        <v>C</v>
      </c>
      <c r="AC18" s="63" t="str">
        <f>'9-10'!BS21</f>
        <v>2.0</v>
      </c>
      <c r="AD18" s="60" t="str">
        <f>'9-10'!BV21</f>
        <v>D</v>
      </c>
      <c r="AE18" s="58" t="str">
        <f>'9-10'!BZ21</f>
        <v>-</v>
      </c>
      <c r="AF18" s="63" t="str">
        <f>'9-10'!CD21</f>
        <v>D</v>
      </c>
      <c r="AG18" s="63" t="str">
        <f>'9-10'!CE21</f>
        <v>1.2</v>
      </c>
      <c r="AH18" s="60" t="str">
        <f>'9-10'!CH21</f>
        <v>D+</v>
      </c>
      <c r="AI18" s="58" t="str">
        <f>'9-10'!CL21</f>
        <v>A</v>
      </c>
      <c r="AJ18" s="63" t="str">
        <f>'9-10'!CP21</f>
        <v>C</v>
      </c>
      <c r="AK18" s="63" t="str">
        <f>'9-10'!CQ21</f>
        <v>2.0</v>
      </c>
      <c r="AL18" s="64">
        <f t="shared" si="0"/>
        <v>1.8499999999999999</v>
      </c>
      <c r="AM18" s="75" t="e">
        <f>RANK(AL18,$AL$6:$AL$35)</f>
        <v>#VALUE!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1"/>
        <v>71</v>
      </c>
      <c r="AS18" s="72" t="s">
        <v>43</v>
      </c>
      <c r="AT18" s="72" t="s">
        <v>43</v>
      </c>
      <c r="AU18" s="72" t="s">
        <v>43</v>
      </c>
      <c r="AV18" s="72" t="s">
        <v>45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KRISHNA BHANDARI</v>
      </c>
      <c r="D19" s="56" t="str">
        <f>'9-10'!D22</f>
        <v>NARAYAN BDR BHANDARI</v>
      </c>
      <c r="E19" s="56" t="str">
        <f>'9-10'!E22</f>
        <v>SABITRA BHANDARI</v>
      </c>
      <c r="F19" s="56">
        <f>'9-10'!F22</f>
        <v>0</v>
      </c>
      <c r="G19" s="56">
        <f>'9-10'!G22</f>
        <v>0</v>
      </c>
      <c r="H19" s="57" t="str">
        <f>'9-10'!J22</f>
        <v>D+</v>
      </c>
      <c r="I19" s="58" t="str">
        <f>'9-10'!N22</f>
        <v>A</v>
      </c>
      <c r="J19" s="59" t="str">
        <f>'9-10'!R22</f>
        <v>C</v>
      </c>
      <c r="K19" s="59" t="str">
        <f>'9-10'!S22</f>
        <v>2.0</v>
      </c>
      <c r="L19" s="60" t="str">
        <f>'9-10'!V22</f>
        <v>D</v>
      </c>
      <c r="M19" s="61" t="str">
        <f>'9-10'!Z22</f>
        <v>A</v>
      </c>
      <c r="N19" s="59" t="str">
        <f>'9-10'!AD22</f>
        <v>C</v>
      </c>
      <c r="O19" s="59" t="str">
        <f>'9-10'!AE22</f>
        <v>2.0</v>
      </c>
      <c r="P19" s="62" t="str">
        <f>'9-10'!AH22</f>
        <v>E</v>
      </c>
      <c r="Q19" s="62" t="str">
        <f>'9-10'!AI22</f>
        <v>0.8</v>
      </c>
      <c r="R19" s="60" t="str">
        <f>'9-10'!AL22</f>
        <v>B+</v>
      </c>
      <c r="S19" s="58" t="str">
        <f>'9-10'!AP22</f>
        <v>A</v>
      </c>
      <c r="T19" s="63" t="str">
        <f>'9-10'!AT22</f>
        <v>B+</v>
      </c>
      <c r="U19" s="63" t="str">
        <f>'9-10'!AU22</f>
        <v>3.2</v>
      </c>
      <c r="V19" s="60" t="str">
        <f>'9-10'!AX22</f>
        <v>D</v>
      </c>
      <c r="W19" s="58" t="str">
        <f>'9-10'!BB22</f>
        <v>A</v>
      </c>
      <c r="X19" s="63" t="str">
        <f>'9-10'!BF22</f>
        <v>C</v>
      </c>
      <c r="Y19" s="63" t="str">
        <f>'9-10'!BG22</f>
        <v>2.0</v>
      </c>
      <c r="Z19" s="60" t="str">
        <f>'9-10'!BJ22</f>
        <v>C</v>
      </c>
      <c r="AA19" s="58" t="str">
        <f>'9-10'!BN22</f>
        <v>A</v>
      </c>
      <c r="AB19" s="63" t="str">
        <f>'9-10'!BR22</f>
        <v>C+</v>
      </c>
      <c r="AC19" s="63" t="str">
        <f>'9-10'!BS22</f>
        <v>2.4</v>
      </c>
      <c r="AD19" s="60" t="str">
        <f>'9-10'!BV22</f>
        <v>D</v>
      </c>
      <c r="AE19" s="58" t="str">
        <f>'9-10'!BZ22</f>
        <v>-</v>
      </c>
      <c r="AF19" s="63" t="str">
        <f>'9-10'!CD22</f>
        <v>D</v>
      </c>
      <c r="AG19" s="63" t="str">
        <f>'9-10'!CE22</f>
        <v>1.2</v>
      </c>
      <c r="AH19" s="60" t="str">
        <f>'9-10'!CH22</f>
        <v>D+</v>
      </c>
      <c r="AI19" s="58" t="str">
        <f>'9-10'!CL22</f>
        <v>A</v>
      </c>
      <c r="AJ19" s="63" t="str">
        <f>'9-10'!CP22</f>
        <v>C</v>
      </c>
      <c r="AK19" s="63" t="str">
        <f>'9-10'!CQ22</f>
        <v>2.0</v>
      </c>
      <c r="AL19" s="64">
        <f t="shared" si="0"/>
        <v>1.95</v>
      </c>
      <c r="AM19" s="75" t="e">
        <f>RANK(AL19,$AL$6:$AL$35)</f>
        <v>#VALUE!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1"/>
        <v>54</v>
      </c>
      <c r="AS19" s="72" t="s">
        <v>45</v>
      </c>
      <c r="AT19" s="72" t="s">
        <v>43</v>
      </c>
      <c r="AU19" s="72" t="s">
        <v>45</v>
      </c>
      <c r="AV19" s="72" t="s">
        <v>45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LAXMAN LAMA</v>
      </c>
      <c r="D20" s="56" t="str">
        <f>'9-10'!D23</f>
        <v>TARA KUMAR LAMA</v>
      </c>
      <c r="E20" s="56" t="str">
        <f>'9-10'!E23</f>
        <v>KUMARI LAMA</v>
      </c>
      <c r="F20" s="56">
        <f>'9-10'!F23</f>
        <v>0</v>
      </c>
      <c r="G20" s="56">
        <f>'9-10'!G23</f>
        <v>0</v>
      </c>
      <c r="H20" s="57" t="str">
        <f>'9-10'!J23</f>
        <v>B+</v>
      </c>
      <c r="I20" s="58" t="str">
        <f>'9-10'!N23</f>
        <v>A+</v>
      </c>
      <c r="J20" s="59" t="str">
        <f>'9-10'!R23</f>
        <v>A</v>
      </c>
      <c r="K20" s="59" t="str">
        <f>'9-10'!S23</f>
        <v>3.6</v>
      </c>
      <c r="L20" s="60" t="str">
        <f>'9-10'!V23</f>
        <v>B</v>
      </c>
      <c r="M20" s="61" t="str">
        <f>'9-10'!Z23</f>
        <v>A+</v>
      </c>
      <c r="N20" s="59" t="str">
        <f>'9-10'!AD23</f>
        <v>B+</v>
      </c>
      <c r="O20" s="59" t="str">
        <f>'9-10'!AE23</f>
        <v>3.2</v>
      </c>
      <c r="P20" s="62" t="str">
        <f>'9-10'!AH23</f>
        <v>A</v>
      </c>
      <c r="Q20" s="62" t="str">
        <f>'9-10'!AI23</f>
        <v>3.6</v>
      </c>
      <c r="R20" s="60" t="str">
        <f>'9-10'!AL23</f>
        <v>C+</v>
      </c>
      <c r="S20" s="58" t="str">
        <f>'9-10'!AP23</f>
        <v>A+</v>
      </c>
      <c r="T20" s="63" t="str">
        <f>'9-10'!AT23</f>
        <v>B</v>
      </c>
      <c r="U20" s="63" t="str">
        <f>'9-10'!AU23</f>
        <v>2.8</v>
      </c>
      <c r="V20" s="60" t="str">
        <f>'9-10'!AX23</f>
        <v>B</v>
      </c>
      <c r="W20" s="58" t="str">
        <f>'9-10'!BB23</f>
        <v>A+</v>
      </c>
      <c r="X20" s="63" t="str">
        <f>'9-10'!BF23</f>
        <v>B</v>
      </c>
      <c r="Y20" s="63" t="str">
        <f>'9-10'!BG23</f>
        <v>2.8</v>
      </c>
      <c r="Z20" s="60" t="str">
        <f>'9-10'!BJ23</f>
        <v>B+</v>
      </c>
      <c r="AA20" s="58" t="str">
        <f>'9-10'!BN23</f>
        <v>A+</v>
      </c>
      <c r="AB20" s="63" t="str">
        <f>'9-10'!BR23</f>
        <v>A</v>
      </c>
      <c r="AC20" s="63" t="str">
        <f>'9-10'!BS23</f>
        <v>3.6</v>
      </c>
      <c r="AD20" s="60" t="str">
        <f>'9-10'!BV23</f>
        <v>A</v>
      </c>
      <c r="AE20" s="58" t="str">
        <f>'9-10'!BZ23</f>
        <v>-</v>
      </c>
      <c r="AF20" s="63" t="str">
        <f>'9-10'!CD23</f>
        <v>A</v>
      </c>
      <c r="AG20" s="63" t="str">
        <f>'9-10'!CE23</f>
        <v>3.6</v>
      </c>
      <c r="AH20" s="60" t="str">
        <f>'9-10'!CH23</f>
        <v>B+</v>
      </c>
      <c r="AI20" s="58" t="str">
        <f>'9-10'!CL23</f>
        <v>A+</v>
      </c>
      <c r="AJ20" s="63" t="str">
        <f>'9-10'!CP23</f>
        <v>B+</v>
      </c>
      <c r="AK20" s="63" t="str">
        <f>'9-10'!CQ23</f>
        <v>3.2</v>
      </c>
      <c r="AL20" s="64">
        <f t="shared" si="0"/>
        <v>3.3000000000000003</v>
      </c>
      <c r="AM20" s="75" t="e">
        <f>RANK(AL20,$AL$6:$AL$35)</f>
        <v>#VALUE!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1"/>
        <v>58</v>
      </c>
      <c r="AS20" s="72" t="s">
        <v>45</v>
      </c>
      <c r="AT20" s="72" t="s">
        <v>44</v>
      </c>
      <c r="AU20" s="72" t="s">
        <v>44</v>
      </c>
      <c r="AV20" s="72" t="s">
        <v>43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>NAHAKUL PR BHANADARI</v>
      </c>
      <c r="D21" s="56" t="str">
        <f>'9-10'!D24</f>
        <v>KRISHNA PR BHANDARI</v>
      </c>
      <c r="E21" s="56" t="str">
        <f>'9-10'!E24</f>
        <v>KRISHNA MAYA BHANDARI</v>
      </c>
      <c r="F21" s="56">
        <f>'9-10'!F24</f>
        <v>0</v>
      </c>
      <c r="G21" s="56">
        <f>'9-10'!G24</f>
        <v>0</v>
      </c>
      <c r="H21" s="57" t="str">
        <f>'9-10'!J24</f>
        <v>B</v>
      </c>
      <c r="I21" s="58" t="str">
        <f>'9-10'!N24</f>
        <v>A+</v>
      </c>
      <c r="J21" s="59" t="str">
        <f>'9-10'!R24</f>
        <v>B+</v>
      </c>
      <c r="K21" s="59" t="str">
        <f>'9-10'!S24</f>
        <v>3.2</v>
      </c>
      <c r="L21" s="60" t="str">
        <f>'9-10'!V24</f>
        <v>C+</v>
      </c>
      <c r="M21" s="61" t="str">
        <f>'9-10'!Z24</f>
        <v>A+</v>
      </c>
      <c r="N21" s="59" t="str">
        <f>'9-10'!AD24</f>
        <v>B</v>
      </c>
      <c r="O21" s="59" t="str">
        <f>'9-10'!AE24</f>
        <v>2.8</v>
      </c>
      <c r="P21" s="62" t="str">
        <f>'9-10'!AH24</f>
        <v>B</v>
      </c>
      <c r="Q21" s="62" t="str">
        <f>'9-10'!AI24</f>
        <v>2.8</v>
      </c>
      <c r="R21" s="60" t="str">
        <f>'9-10'!AL24</f>
        <v>B+</v>
      </c>
      <c r="S21" s="58" t="str">
        <f>'9-10'!AP24</f>
        <v>A+</v>
      </c>
      <c r="T21" s="63" t="str">
        <f>'9-10'!AT24</f>
        <v>A</v>
      </c>
      <c r="U21" s="63" t="str">
        <f>'9-10'!AU24</f>
        <v>3.6</v>
      </c>
      <c r="V21" s="60" t="str">
        <f>'9-10'!AX24</f>
        <v>B</v>
      </c>
      <c r="W21" s="58" t="str">
        <f>'9-10'!BB24</f>
        <v>A+</v>
      </c>
      <c r="X21" s="63" t="str">
        <f>'9-10'!BF24</f>
        <v>B+</v>
      </c>
      <c r="Y21" s="63" t="str">
        <f>'9-10'!BG24</f>
        <v>3.2</v>
      </c>
      <c r="Z21" s="60" t="str">
        <f>'9-10'!BJ24</f>
        <v>B+</v>
      </c>
      <c r="AA21" s="58" t="str">
        <f>'9-10'!BN24</f>
        <v>A+</v>
      </c>
      <c r="AB21" s="63" t="str">
        <f>'9-10'!BR24</f>
        <v>A</v>
      </c>
      <c r="AC21" s="63" t="str">
        <f>'9-10'!BS24</f>
        <v>3.6</v>
      </c>
      <c r="AD21" s="60" t="str">
        <f>'9-10'!BV24</f>
        <v>B+</v>
      </c>
      <c r="AE21" s="58" t="str">
        <f>'9-10'!BZ24</f>
        <v>-</v>
      </c>
      <c r="AF21" s="63" t="str">
        <f>'9-10'!CD24</f>
        <v>B+</v>
      </c>
      <c r="AG21" s="63" t="str">
        <f>'9-10'!CE24</f>
        <v>3.2</v>
      </c>
      <c r="AH21" s="60" t="str">
        <f>'9-10'!CH24</f>
        <v>C+</v>
      </c>
      <c r="AI21" s="58" t="str">
        <f>'9-10'!CL24</f>
        <v>A+</v>
      </c>
      <c r="AJ21" s="63" t="str">
        <f>'9-10'!CP24</f>
        <v>B</v>
      </c>
      <c r="AK21" s="63" t="str">
        <f>'9-10'!CQ24</f>
        <v>2.8</v>
      </c>
      <c r="AL21" s="64">
        <f t="shared" si="0"/>
        <v>3.1500000000000004</v>
      </c>
      <c r="AM21" s="75" t="e">
        <f>RANK(AL21,$AL$6:$AL$35)</f>
        <v>#VALUE!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1"/>
        <v>54</v>
      </c>
      <c r="AS21" s="72" t="s">
        <v>45</v>
      </c>
      <c r="AT21" s="72" t="s">
        <v>45</v>
      </c>
      <c r="AU21" s="72" t="s">
        <v>45</v>
      </c>
      <c r="AV21" s="72" t="s">
        <v>45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NIRUTA KATUWAL</v>
      </c>
      <c r="D22" s="56" t="str">
        <f>'9-10'!D25</f>
        <v>RAMJEE KATUWAL</v>
      </c>
      <c r="E22" s="56" t="str">
        <f>'9-10'!E25</f>
        <v>RITA KATUWAL</v>
      </c>
      <c r="F22" s="56">
        <f>'9-10'!F25</f>
        <v>0</v>
      </c>
      <c r="G22" s="56">
        <f>'9-10'!G25</f>
        <v>0</v>
      </c>
      <c r="H22" s="57" t="str">
        <f>'9-10'!J25</f>
        <v>-</v>
      </c>
      <c r="I22" s="58" t="str">
        <f>'9-10'!N25</f>
        <v>A+</v>
      </c>
      <c r="J22" s="59" t="str">
        <f>'9-10'!R25</f>
        <v>D</v>
      </c>
      <c r="K22" s="59" t="str">
        <f>'9-10'!S25</f>
        <v>1.2</v>
      </c>
      <c r="L22" s="60" t="str">
        <f>'9-10'!V25</f>
        <v>C</v>
      </c>
      <c r="M22" s="61" t="str">
        <f>'9-10'!Z25</f>
        <v>A+</v>
      </c>
      <c r="N22" s="59" t="str">
        <f>'9-10'!AD25</f>
        <v>C+</v>
      </c>
      <c r="O22" s="59" t="str">
        <f>'9-10'!AE25</f>
        <v>2.4</v>
      </c>
      <c r="P22" s="62" t="str">
        <f>'9-10'!AH25</f>
        <v>-</v>
      </c>
      <c r="Q22" s="62" t="str">
        <f>'9-10'!AI25</f>
        <v>-</v>
      </c>
      <c r="R22" s="60" t="str">
        <f>'9-10'!AL25</f>
        <v>E</v>
      </c>
      <c r="S22" s="58" t="str">
        <f>'9-10'!AP25</f>
        <v>A</v>
      </c>
      <c r="T22" s="63" t="str">
        <f>'9-10'!AT25</f>
        <v>D+</v>
      </c>
      <c r="U22" s="63" t="str">
        <f>'9-10'!AU25</f>
        <v>1.6</v>
      </c>
      <c r="V22" s="60" t="str">
        <f>'9-10'!AX25</f>
        <v>-</v>
      </c>
      <c r="W22" s="58" t="str">
        <f>'9-10'!BB25</f>
        <v>A+</v>
      </c>
      <c r="X22" s="63" t="str">
        <f>'9-10'!BF25</f>
        <v>D</v>
      </c>
      <c r="Y22" s="63" t="str">
        <f>'9-10'!BG25</f>
        <v>1.2</v>
      </c>
      <c r="Z22" s="60" t="str">
        <f>'9-10'!BJ25</f>
        <v>-</v>
      </c>
      <c r="AA22" s="58" t="str">
        <f>'9-10'!BN25</f>
        <v>A</v>
      </c>
      <c r="AB22" s="63" t="str">
        <f>'9-10'!BR25</f>
        <v>D</v>
      </c>
      <c r="AC22" s="63" t="str">
        <f>'9-10'!BS25</f>
        <v>1.2</v>
      </c>
      <c r="AD22" s="60" t="str">
        <f>'9-10'!BV25</f>
        <v>-</v>
      </c>
      <c r="AE22" s="58" t="str">
        <f>'9-10'!BZ25</f>
        <v>-</v>
      </c>
      <c r="AF22" s="63" t="str">
        <f>'9-10'!CD25</f>
        <v>-</v>
      </c>
      <c r="AG22" s="63" t="str">
        <f>'9-10'!CE25</f>
        <v>-</v>
      </c>
      <c r="AH22" s="60" t="str">
        <f>'9-10'!CH25</f>
        <v>-</v>
      </c>
      <c r="AI22" s="58" t="str">
        <f>'9-10'!CL25</f>
        <v>A+</v>
      </c>
      <c r="AJ22" s="63" t="str">
        <f>'9-10'!CP25</f>
        <v>D</v>
      </c>
      <c r="AK22" s="63" t="str">
        <f>'9-10'!CQ25</f>
        <v>1.2</v>
      </c>
      <c r="AL22" s="64" t="e">
        <f t="shared" si="0"/>
        <v>#VALUE!</v>
      </c>
      <c r="AM22" s="75" t="e">
        <f>RANK(AL22,$AL$6:$AL$35)</f>
        <v>#VALUE!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1"/>
        <v>67</v>
      </c>
      <c r="AS22" s="72" t="s">
        <v>45</v>
      </c>
      <c r="AT22" s="72" t="s">
        <v>45</v>
      </c>
      <c r="AU22" s="72" t="s">
        <v>45</v>
      </c>
      <c r="AV22" s="72" t="s">
        <v>45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RAM LAMA</v>
      </c>
      <c r="D23" s="56" t="str">
        <f>'9-10'!D26</f>
        <v>TARA KUMAR LAMA</v>
      </c>
      <c r="E23" s="56" t="str">
        <f>'9-10'!E26</f>
        <v>KUMARI LAMA</v>
      </c>
      <c r="F23" s="56">
        <f>'9-10'!F26</f>
        <v>0</v>
      </c>
      <c r="G23" s="56">
        <f>'9-10'!G26</f>
        <v>0</v>
      </c>
      <c r="H23" s="57" t="str">
        <f>'9-10'!J26</f>
        <v>B+</v>
      </c>
      <c r="I23" s="58" t="str">
        <f>'9-10'!N26</f>
        <v>A+</v>
      </c>
      <c r="J23" s="59" t="str">
        <f>'9-10'!R26</f>
        <v>A</v>
      </c>
      <c r="K23" s="59" t="str">
        <f>'9-10'!S26</f>
        <v>3.6</v>
      </c>
      <c r="L23" s="60" t="str">
        <f>'9-10'!V26</f>
        <v>B</v>
      </c>
      <c r="M23" s="61" t="str">
        <f>'9-10'!Z26</f>
        <v>A+</v>
      </c>
      <c r="N23" s="59" t="str">
        <f>'9-10'!AD26</f>
        <v>B+</v>
      </c>
      <c r="O23" s="59" t="str">
        <f>'9-10'!AE26</f>
        <v>3.2</v>
      </c>
      <c r="P23" s="62" t="str">
        <f>'9-10'!AH26</f>
        <v>A</v>
      </c>
      <c r="Q23" s="62" t="str">
        <f>'9-10'!AI26</f>
        <v>3.6</v>
      </c>
      <c r="R23" s="60" t="str">
        <f>'9-10'!AL26</f>
        <v>D+</v>
      </c>
      <c r="S23" s="58" t="str">
        <f>'9-10'!AP26</f>
        <v>A+</v>
      </c>
      <c r="T23" s="63" t="str">
        <f>'9-10'!AT26</f>
        <v>C</v>
      </c>
      <c r="U23" s="63" t="str">
        <f>'9-10'!AU26</f>
        <v>2.0</v>
      </c>
      <c r="V23" s="60" t="str">
        <f>'9-10'!AX26</f>
        <v>B</v>
      </c>
      <c r="W23" s="58" t="str">
        <f>'9-10'!BB26</f>
        <v>A+</v>
      </c>
      <c r="X23" s="63" t="str">
        <f>'9-10'!BF26</f>
        <v>B+</v>
      </c>
      <c r="Y23" s="63" t="str">
        <f>'9-10'!BG26</f>
        <v>3.2</v>
      </c>
      <c r="Z23" s="60" t="str">
        <f>'9-10'!BJ26</f>
        <v>A</v>
      </c>
      <c r="AA23" s="58" t="str">
        <f>'9-10'!BN26</f>
        <v>A+</v>
      </c>
      <c r="AB23" s="63" t="str">
        <f>'9-10'!BR26</f>
        <v>A</v>
      </c>
      <c r="AC23" s="63" t="str">
        <f>'9-10'!BS26</f>
        <v>3.6</v>
      </c>
      <c r="AD23" s="60" t="str">
        <f>'9-10'!BV26</f>
        <v>A</v>
      </c>
      <c r="AE23" s="58" t="str">
        <f>'9-10'!BZ26</f>
        <v>-</v>
      </c>
      <c r="AF23" s="63" t="str">
        <f>'9-10'!CD26</f>
        <v>A</v>
      </c>
      <c r="AG23" s="63" t="str">
        <f>'9-10'!CE26</f>
        <v>3.6</v>
      </c>
      <c r="AH23" s="60" t="str">
        <f>'9-10'!CH26</f>
        <v>B+</v>
      </c>
      <c r="AI23" s="58" t="str">
        <f>'9-10'!CL26</f>
        <v>A+</v>
      </c>
      <c r="AJ23" s="63" t="str">
        <f>'9-10'!CP26</f>
        <v>B+</v>
      </c>
      <c r="AK23" s="63" t="str">
        <f>'9-10'!CQ26</f>
        <v>3.2</v>
      </c>
      <c r="AL23" s="64">
        <f t="shared" si="0"/>
        <v>3.2500000000000004</v>
      </c>
      <c r="AM23" s="75" t="e">
        <f>RANK(AL23,$AL$6:$AL$35)</f>
        <v>#VALUE!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1"/>
        <v>65</v>
      </c>
      <c r="AS23" s="72" t="s">
        <v>45</v>
      </c>
      <c r="AT23" s="72" t="s">
        <v>45</v>
      </c>
      <c r="AU23" s="72" t="s">
        <v>43</v>
      </c>
      <c r="AV23" s="72" t="s">
        <v>43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ROJIN SUNAM</v>
      </c>
      <c r="D24" s="56" t="str">
        <f>'9-10'!D27</f>
        <v>RAJU SUNAM</v>
      </c>
      <c r="E24" s="56" t="str">
        <f>'9-10'!E27</f>
        <v>SITA SUNAM</v>
      </c>
      <c r="F24" s="56">
        <f>'9-10'!F27</f>
        <v>0</v>
      </c>
      <c r="G24" s="56">
        <f>'9-10'!G27</f>
        <v>0</v>
      </c>
      <c r="H24" s="57" t="str">
        <f>'9-10'!J27</f>
        <v>C</v>
      </c>
      <c r="I24" s="58" t="str">
        <f>'9-10'!N27</f>
        <v>A</v>
      </c>
      <c r="J24" s="59" t="str">
        <f>'9-10'!R27</f>
        <v>C+</v>
      </c>
      <c r="K24" s="59" t="str">
        <f>'9-10'!S27</f>
        <v>2.4</v>
      </c>
      <c r="L24" s="60" t="str">
        <f>'9-10'!V27</f>
        <v>D</v>
      </c>
      <c r="M24" s="61" t="str">
        <f>'9-10'!Z27</f>
        <v>A+</v>
      </c>
      <c r="N24" s="59" t="str">
        <f>'9-10'!AD27</f>
        <v>D+</v>
      </c>
      <c r="O24" s="59" t="str">
        <f>'9-10'!AE27</f>
        <v>1.6</v>
      </c>
      <c r="P24" s="62" t="str">
        <f>'9-10'!AH27</f>
        <v>E</v>
      </c>
      <c r="Q24" s="62" t="str">
        <f>'9-10'!AI27</f>
        <v>0.8</v>
      </c>
      <c r="R24" s="60" t="str">
        <f>'9-10'!AL27</f>
        <v>D</v>
      </c>
      <c r="S24" s="58" t="str">
        <f>'9-10'!AP27</f>
        <v>A</v>
      </c>
      <c r="T24" s="63" t="str">
        <f>'9-10'!AT27</f>
        <v>D+</v>
      </c>
      <c r="U24" s="63" t="str">
        <f>'9-10'!AU27</f>
        <v>1.6</v>
      </c>
      <c r="V24" s="60" t="str">
        <f>'9-10'!AX27</f>
        <v>D+</v>
      </c>
      <c r="W24" s="58" t="str">
        <f>'9-10'!BB27</f>
        <v>A+</v>
      </c>
      <c r="X24" s="63" t="str">
        <f>'9-10'!BF27</f>
        <v>C</v>
      </c>
      <c r="Y24" s="63" t="str">
        <f>'9-10'!BG27</f>
        <v>2.0</v>
      </c>
      <c r="Z24" s="60" t="str">
        <f>'9-10'!BJ27</f>
        <v>C+</v>
      </c>
      <c r="AA24" s="58" t="str">
        <f>'9-10'!BN27</f>
        <v>A+</v>
      </c>
      <c r="AB24" s="63" t="str">
        <f>'9-10'!BR27</f>
        <v>B</v>
      </c>
      <c r="AC24" s="63" t="str">
        <f>'9-10'!BS27</f>
        <v>2.8</v>
      </c>
      <c r="AD24" s="60" t="str">
        <f>'9-10'!BV27</f>
        <v>C</v>
      </c>
      <c r="AE24" s="58" t="str">
        <f>'9-10'!BZ27</f>
        <v>-</v>
      </c>
      <c r="AF24" s="63" t="str">
        <f>'9-10'!CD27</f>
        <v>C</v>
      </c>
      <c r="AG24" s="63" t="str">
        <f>'9-10'!CE27</f>
        <v>2.0</v>
      </c>
      <c r="AH24" s="60" t="str">
        <f>'9-10'!CH27</f>
        <v>C+</v>
      </c>
      <c r="AI24" s="58" t="str">
        <f>'9-10'!CL27</f>
        <v>A</v>
      </c>
      <c r="AJ24" s="63" t="str">
        <f>'9-10'!CP27</f>
        <v>B</v>
      </c>
      <c r="AK24" s="63" t="str">
        <f>'9-10'!CQ27</f>
        <v>2.8</v>
      </c>
      <c r="AL24" s="64">
        <f t="shared" si="0"/>
        <v>2</v>
      </c>
      <c r="AM24" s="75" t="e">
        <f>RANK(AL24,$AL$6:$AL$35)</f>
        <v>#VALUE!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1"/>
        <v>54</v>
      </c>
      <c r="AS24" s="72" t="s">
        <v>44</v>
      </c>
      <c r="AT24" s="72" t="s">
        <v>44</v>
      </c>
      <c r="AU24" s="72" t="s">
        <v>44</v>
      </c>
      <c r="AV24" s="72" t="s">
        <v>45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RUPAK BHANDARI</v>
      </c>
      <c r="D25" s="56" t="str">
        <f>'9-10'!D28</f>
        <v>CHIRINJIBI BHANDARI</v>
      </c>
      <c r="E25" s="56" t="str">
        <f>'9-10'!E28</f>
        <v>BHAGAWATI BHANDARI</v>
      </c>
      <c r="F25" s="56">
        <f>'9-10'!F28</f>
        <v>0</v>
      </c>
      <c r="G25" s="56">
        <f>'9-10'!G28</f>
        <v>0</v>
      </c>
      <c r="H25" s="57" t="str">
        <f>'9-10'!J28</f>
        <v>C</v>
      </c>
      <c r="I25" s="58" t="str">
        <f>'9-10'!N28</f>
        <v>A</v>
      </c>
      <c r="J25" s="59" t="str">
        <f>'9-10'!R28</f>
        <v>C+</v>
      </c>
      <c r="K25" s="59" t="str">
        <f>'9-10'!S28</f>
        <v>2.4</v>
      </c>
      <c r="L25" s="60" t="str">
        <f>'9-10'!V28</f>
        <v>D</v>
      </c>
      <c r="M25" s="61" t="str">
        <f>'9-10'!Z28</f>
        <v>A+</v>
      </c>
      <c r="N25" s="59" t="str">
        <f>'9-10'!AD28</f>
        <v>C</v>
      </c>
      <c r="O25" s="59" t="str">
        <f>'9-10'!AE28</f>
        <v>2.0</v>
      </c>
      <c r="P25" s="62" t="str">
        <f>'9-10'!AH28</f>
        <v>D+</v>
      </c>
      <c r="Q25" s="62" t="str">
        <f>'9-10'!AI28</f>
        <v>1.6</v>
      </c>
      <c r="R25" s="60" t="str">
        <f>'9-10'!AL28</f>
        <v>E</v>
      </c>
      <c r="S25" s="58" t="str">
        <f>'9-10'!AP28</f>
        <v>A</v>
      </c>
      <c r="T25" s="63" t="str">
        <f>'9-10'!AT28</f>
        <v>D+</v>
      </c>
      <c r="U25" s="63" t="str">
        <f>'9-10'!AU28</f>
        <v>1.6</v>
      </c>
      <c r="V25" s="60" t="str">
        <f>'9-10'!AX28</f>
        <v>D</v>
      </c>
      <c r="W25" s="58" t="str">
        <f>'9-10'!BB28</f>
        <v>A</v>
      </c>
      <c r="X25" s="63" t="str">
        <f>'9-10'!BF28</f>
        <v>C</v>
      </c>
      <c r="Y25" s="63" t="str">
        <f>'9-10'!BG28</f>
        <v>2.0</v>
      </c>
      <c r="Z25" s="60" t="str">
        <f>'9-10'!BJ28</f>
        <v>C</v>
      </c>
      <c r="AA25" s="58" t="str">
        <f>'9-10'!BN28</f>
        <v>A</v>
      </c>
      <c r="AB25" s="63" t="str">
        <f>'9-10'!BR28</f>
        <v>C+</v>
      </c>
      <c r="AC25" s="63" t="str">
        <f>'9-10'!BS28</f>
        <v>2.4</v>
      </c>
      <c r="AD25" s="60" t="str">
        <f>'9-10'!BV28</f>
        <v>D+</v>
      </c>
      <c r="AE25" s="58" t="str">
        <f>'9-10'!BZ28</f>
        <v>-</v>
      </c>
      <c r="AF25" s="63" t="str">
        <f>'9-10'!CD28</f>
        <v>D+</v>
      </c>
      <c r="AG25" s="63" t="str">
        <f>'9-10'!CE28</f>
        <v>1.6</v>
      </c>
      <c r="AH25" s="60" t="str">
        <f>'9-10'!CH28</f>
        <v>C+</v>
      </c>
      <c r="AI25" s="58" t="str">
        <f>'9-10'!CL28</f>
        <v>A</v>
      </c>
      <c r="AJ25" s="63" t="str">
        <f>'9-10'!CP28</f>
        <v>B</v>
      </c>
      <c r="AK25" s="63" t="str">
        <f>'9-10'!CQ28</f>
        <v>2.8</v>
      </c>
      <c r="AL25" s="64">
        <f t="shared" si="0"/>
        <v>2.0499999999999998</v>
      </c>
      <c r="AM25" s="75" t="e">
        <f>RANK(AL25,$AL$6:$AL$35)</f>
        <v>#VALUE!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1"/>
        <v>67</v>
      </c>
      <c r="AS25" s="72" t="s">
        <v>45</v>
      </c>
      <c r="AT25" s="72" t="s">
        <v>45</v>
      </c>
      <c r="AU25" s="72" t="s">
        <v>45</v>
      </c>
      <c r="AV25" s="72" t="s">
        <v>45</v>
      </c>
    </row>
    <row r="26" spans="1:48" ht="32.1" customHeight="1" x14ac:dyDescent="0.25">
      <c r="A26" s="53">
        <v>21</v>
      </c>
      <c r="B26" s="55">
        <f>'[1]Marks Entry'!B29</f>
        <v>0</v>
      </c>
      <c r="C26" s="56" t="str">
        <f>'9-10'!C29</f>
        <v>RUSHMA BHANDARI</v>
      </c>
      <c r="D26" s="56" t="str">
        <f>'9-10'!D29</f>
        <v>PURNA BDR BHANADARI</v>
      </c>
      <c r="E26" s="56" t="str">
        <f>'9-10'!E29</f>
        <v>BINDA DEVI BHANDARI</v>
      </c>
      <c r="F26" s="56">
        <f>'9-10'!F29</f>
        <v>0</v>
      </c>
      <c r="G26" s="56">
        <f>'9-10'!G29</f>
        <v>0</v>
      </c>
      <c r="H26" s="57" t="str">
        <f>'9-10'!J29</f>
        <v>B</v>
      </c>
      <c r="I26" s="58" t="str">
        <f>'9-10'!N29</f>
        <v>A+</v>
      </c>
      <c r="J26" s="59" t="str">
        <f>'9-10'!R29</f>
        <v>B+</v>
      </c>
      <c r="K26" s="59" t="str">
        <f>'9-10'!S29</f>
        <v>3.2</v>
      </c>
      <c r="L26" s="60" t="str">
        <f>'9-10'!V29</f>
        <v>C</v>
      </c>
      <c r="M26" s="61" t="str">
        <f>'9-10'!Z29</f>
        <v>A+</v>
      </c>
      <c r="N26" s="59" t="str">
        <f>'9-10'!AD29</f>
        <v>C+</v>
      </c>
      <c r="O26" s="59" t="str">
        <f>'9-10'!AE29</f>
        <v>2.4</v>
      </c>
      <c r="P26" s="62" t="str">
        <f>'9-10'!AH29</f>
        <v>D+</v>
      </c>
      <c r="Q26" s="62" t="str">
        <f>'9-10'!AI29</f>
        <v>1.6</v>
      </c>
      <c r="R26" s="60" t="str">
        <f>'9-10'!AL29</f>
        <v>D+</v>
      </c>
      <c r="S26" s="58" t="str">
        <f>'9-10'!AP29</f>
        <v>A</v>
      </c>
      <c r="T26" s="63" t="str">
        <f>'9-10'!AT29</f>
        <v>C</v>
      </c>
      <c r="U26" s="63" t="str">
        <f>'9-10'!AU29</f>
        <v>2.0</v>
      </c>
      <c r="V26" s="60" t="str">
        <f>'9-10'!AX29</f>
        <v>C</v>
      </c>
      <c r="W26" s="58" t="str">
        <f>'9-10'!BB29</f>
        <v>A+</v>
      </c>
      <c r="X26" s="63" t="str">
        <f>'9-10'!BF29</f>
        <v>C+</v>
      </c>
      <c r="Y26" s="63" t="str">
        <f>'9-10'!BG29</f>
        <v>2.4</v>
      </c>
      <c r="Z26" s="60" t="str">
        <f>'9-10'!BJ29</f>
        <v>C</v>
      </c>
      <c r="AA26" s="58" t="str">
        <f>'9-10'!BN29</f>
        <v>A</v>
      </c>
      <c r="AB26" s="63" t="str">
        <f>'9-10'!BR29</f>
        <v>C+</v>
      </c>
      <c r="AC26" s="63" t="str">
        <f>'9-10'!BS29</f>
        <v>2.4</v>
      </c>
      <c r="AD26" s="60" t="str">
        <f>'9-10'!BV29</f>
        <v>D+</v>
      </c>
      <c r="AE26" s="58" t="str">
        <f>'9-10'!BZ29</f>
        <v>-</v>
      </c>
      <c r="AF26" s="63" t="str">
        <f>'9-10'!CD29</f>
        <v>D+</v>
      </c>
      <c r="AG26" s="63" t="str">
        <f>'9-10'!CE29</f>
        <v>1.6</v>
      </c>
      <c r="AH26" s="60" t="str">
        <f>'9-10'!CH29</f>
        <v>C</v>
      </c>
      <c r="AI26" s="58" t="str">
        <f>'9-10'!CL29</f>
        <v>A+</v>
      </c>
      <c r="AJ26" s="63" t="str">
        <f>'9-10'!CP29</f>
        <v>C+</v>
      </c>
      <c r="AK26" s="63" t="str">
        <f>'9-10'!CQ29</f>
        <v>2.4</v>
      </c>
      <c r="AL26" s="64">
        <f t="shared" si="0"/>
        <v>2.25</v>
      </c>
      <c r="AM26" s="75" t="e">
        <f>RANK(AL26,$AL$6:$AL$35)</f>
        <v>#VALUE!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1"/>
        <v>72</v>
      </c>
      <c r="AS26" s="72" t="s">
        <v>45</v>
      </c>
      <c r="AT26" s="72" t="s">
        <v>45</v>
      </c>
      <c r="AU26" s="72" t="s">
        <v>43</v>
      </c>
      <c r="AV26" s="72" t="s">
        <v>43</v>
      </c>
    </row>
    <row r="27" spans="1:48" ht="32.1" customHeight="1" x14ac:dyDescent="0.25">
      <c r="A27" s="53">
        <v>22</v>
      </c>
      <c r="B27" s="55">
        <f>'[1]Marks Entry'!B30</f>
        <v>0</v>
      </c>
      <c r="C27" s="56" t="str">
        <f>'9-10'!C30</f>
        <v>SAJANA BHANDARI</v>
      </c>
      <c r="D27" s="56" t="str">
        <f>'9-10'!D30</f>
        <v>KUMAR BHANDARI</v>
      </c>
      <c r="E27" s="56" t="str">
        <f>'9-10'!E30</f>
        <v>SANTOSHI BHANDARI</v>
      </c>
      <c r="F27" s="56">
        <f>'9-10'!F30</f>
        <v>0</v>
      </c>
      <c r="G27" s="56">
        <f>'9-10'!G30</f>
        <v>0</v>
      </c>
      <c r="H27" s="57" t="str">
        <f>'9-10'!J30</f>
        <v>C</v>
      </c>
      <c r="I27" s="58" t="str">
        <f>'9-10'!N30</f>
        <v>A+</v>
      </c>
      <c r="J27" s="59" t="str">
        <f>'9-10'!R30</f>
        <v>C+</v>
      </c>
      <c r="K27" s="59" t="str">
        <f>'9-10'!S30</f>
        <v>2.4</v>
      </c>
      <c r="L27" s="60" t="str">
        <f>'9-10'!V30</f>
        <v>C</v>
      </c>
      <c r="M27" s="61" t="str">
        <f>'9-10'!Z30</f>
        <v>A+</v>
      </c>
      <c r="N27" s="59" t="str">
        <f>'9-10'!AD30</f>
        <v>C+</v>
      </c>
      <c r="O27" s="59" t="str">
        <f>'9-10'!AE30</f>
        <v>2.4</v>
      </c>
      <c r="P27" s="62" t="str">
        <f>'9-10'!AH30</f>
        <v>D+</v>
      </c>
      <c r="Q27" s="62" t="str">
        <f>'9-10'!AI30</f>
        <v>1.6</v>
      </c>
      <c r="R27" s="60" t="str">
        <f>'9-10'!AL30</f>
        <v>D</v>
      </c>
      <c r="S27" s="58" t="str">
        <f>'9-10'!AP30</f>
        <v>A</v>
      </c>
      <c r="T27" s="63" t="str">
        <f>'9-10'!AT30</f>
        <v>C</v>
      </c>
      <c r="U27" s="63" t="str">
        <f>'9-10'!AU30</f>
        <v>2.0</v>
      </c>
      <c r="V27" s="60" t="str">
        <f>'9-10'!AX30</f>
        <v>D</v>
      </c>
      <c r="W27" s="58" t="str">
        <f>'9-10'!BB30</f>
        <v>A+</v>
      </c>
      <c r="X27" s="63" t="str">
        <f>'9-10'!BF30</f>
        <v>C</v>
      </c>
      <c r="Y27" s="63" t="str">
        <f>'9-10'!BG30</f>
        <v>2.0</v>
      </c>
      <c r="Z27" s="60" t="str">
        <f>'9-10'!BJ30</f>
        <v>D+</v>
      </c>
      <c r="AA27" s="58" t="str">
        <f>'9-10'!BN30</f>
        <v>A</v>
      </c>
      <c r="AB27" s="63" t="str">
        <f>'9-10'!BR30</f>
        <v>C</v>
      </c>
      <c r="AC27" s="63" t="str">
        <f>'9-10'!BS30</f>
        <v>2.0</v>
      </c>
      <c r="AD27" s="60" t="str">
        <f>'9-10'!BV30</f>
        <v>D+</v>
      </c>
      <c r="AE27" s="58" t="str">
        <f>'9-10'!BZ30</f>
        <v>-</v>
      </c>
      <c r="AF27" s="63" t="str">
        <f>'9-10'!CD30</f>
        <v>D+</v>
      </c>
      <c r="AG27" s="63" t="str">
        <f>'9-10'!CE30</f>
        <v>1.6</v>
      </c>
      <c r="AH27" s="60" t="str">
        <f>'9-10'!CH30</f>
        <v>C</v>
      </c>
      <c r="AI27" s="58" t="str">
        <f>'9-10'!CL30</f>
        <v>A</v>
      </c>
      <c r="AJ27" s="63" t="str">
        <f>'9-10'!CP30</f>
        <v>C+</v>
      </c>
      <c r="AK27" s="63" t="str">
        <f>'9-10'!CQ30</f>
        <v>2.4</v>
      </c>
      <c r="AL27" s="64">
        <f t="shared" si="0"/>
        <v>2.0499999999999998</v>
      </c>
      <c r="AM27" s="75" t="e">
        <f>RANK(AL27,$AL$6:$AL$35)</f>
        <v>#VALUE!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1"/>
        <v>66</v>
      </c>
      <c r="AS27" s="72" t="s">
        <v>45</v>
      </c>
      <c r="AT27" s="72" t="s">
        <v>44</v>
      </c>
      <c r="AU27" s="72" t="s">
        <v>45</v>
      </c>
      <c r="AV27" s="72" t="s">
        <v>43</v>
      </c>
    </row>
    <row r="28" spans="1:48" ht="32.1" customHeight="1" x14ac:dyDescent="0.25">
      <c r="A28" s="53">
        <v>23</v>
      </c>
      <c r="B28" s="55">
        <f>'[1]Marks Entry'!B31</f>
        <v>0</v>
      </c>
      <c r="C28" s="56" t="str">
        <f>'9-10'!C31</f>
        <v>SAJITA KHADKA</v>
      </c>
      <c r="D28" s="56" t="str">
        <f>'9-10'!D31</f>
        <v>THAG BDR KHADKA</v>
      </c>
      <c r="E28" s="56" t="str">
        <f>'9-10'!E31</f>
        <v>BHUWANI KHADKA</v>
      </c>
      <c r="F28" s="56">
        <f>'9-10'!F31</f>
        <v>0</v>
      </c>
      <c r="G28" s="56">
        <f>'9-10'!G31</f>
        <v>0</v>
      </c>
      <c r="H28" s="57" t="str">
        <f>'9-10'!J31</f>
        <v>C</v>
      </c>
      <c r="I28" s="58" t="str">
        <f>'9-10'!N31</f>
        <v>A+</v>
      </c>
      <c r="J28" s="59" t="str">
        <f>'9-10'!R31</f>
        <v>C+</v>
      </c>
      <c r="K28" s="59" t="str">
        <f>'9-10'!S31</f>
        <v>2.4</v>
      </c>
      <c r="L28" s="60" t="str">
        <f>'9-10'!V31</f>
        <v>C+</v>
      </c>
      <c r="M28" s="61" t="str">
        <f>'9-10'!Z31</f>
        <v>A+</v>
      </c>
      <c r="N28" s="59" t="str">
        <f>'9-10'!AD31</f>
        <v>B</v>
      </c>
      <c r="O28" s="59" t="str">
        <f>'9-10'!AE31</f>
        <v>2.8</v>
      </c>
      <c r="P28" s="62" t="str">
        <f>'9-10'!AH31</f>
        <v>D</v>
      </c>
      <c r="Q28" s="62" t="str">
        <f>'9-10'!AI31</f>
        <v>1.2</v>
      </c>
      <c r="R28" s="60" t="str">
        <f>'9-10'!AL31</f>
        <v>E</v>
      </c>
      <c r="S28" s="58" t="str">
        <f>'9-10'!AP31</f>
        <v>A</v>
      </c>
      <c r="T28" s="63" t="str">
        <f>'9-10'!AT31</f>
        <v>D+</v>
      </c>
      <c r="U28" s="63" t="str">
        <f>'9-10'!AU31</f>
        <v>1.6</v>
      </c>
      <c r="V28" s="60" t="str">
        <f>'9-10'!AX31</f>
        <v>D</v>
      </c>
      <c r="W28" s="58" t="str">
        <f>'9-10'!BB31</f>
        <v>A+</v>
      </c>
      <c r="X28" s="63" t="str">
        <f>'9-10'!BF31</f>
        <v>C</v>
      </c>
      <c r="Y28" s="63" t="str">
        <f>'9-10'!BG31</f>
        <v>2.0</v>
      </c>
      <c r="Z28" s="60" t="str">
        <f>'9-10'!BJ31</f>
        <v>C</v>
      </c>
      <c r="AA28" s="58" t="str">
        <f>'9-10'!BN31</f>
        <v>A</v>
      </c>
      <c r="AB28" s="63" t="str">
        <f>'9-10'!BR31</f>
        <v>C+</v>
      </c>
      <c r="AC28" s="63" t="str">
        <f>'9-10'!BS31</f>
        <v>2.4</v>
      </c>
      <c r="AD28" s="60" t="str">
        <f>'9-10'!BV31</f>
        <v>D+</v>
      </c>
      <c r="AE28" s="58" t="str">
        <f>'9-10'!BZ31</f>
        <v>-</v>
      </c>
      <c r="AF28" s="63" t="str">
        <f>'9-10'!CD31</f>
        <v>D+</v>
      </c>
      <c r="AG28" s="63" t="str">
        <f>'9-10'!CE31</f>
        <v>1.6</v>
      </c>
      <c r="AH28" s="60" t="str">
        <f>'9-10'!CH31</f>
        <v>C</v>
      </c>
      <c r="AI28" s="58" t="str">
        <f>'9-10'!CL31</f>
        <v>A+</v>
      </c>
      <c r="AJ28" s="63" t="str">
        <f>'9-10'!CP31</f>
        <v>C+</v>
      </c>
      <c r="AK28" s="63" t="str">
        <f>'9-10'!CQ31</f>
        <v>2.4</v>
      </c>
      <c r="AL28" s="64">
        <f t="shared" si="0"/>
        <v>2.0499999999999998</v>
      </c>
      <c r="AM28" s="75" t="e">
        <f>RANK(AL28,$AL$6:$AL$35)</f>
        <v>#VALUE!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1"/>
        <v>68</v>
      </c>
      <c r="AS28" s="72" t="s">
        <v>43</v>
      </c>
      <c r="AT28" s="72" t="s">
        <v>45</v>
      </c>
      <c r="AU28" s="72" t="s">
        <v>45</v>
      </c>
      <c r="AV28" s="72" t="s">
        <v>43</v>
      </c>
    </row>
    <row r="29" spans="1:48" ht="32.1" customHeight="1" x14ac:dyDescent="0.25">
      <c r="A29" s="53">
        <v>24</v>
      </c>
      <c r="B29" s="55">
        <f>'[1]Marks Entry'!B32</f>
        <v>0</v>
      </c>
      <c r="C29" s="56" t="str">
        <f>'9-10'!C32</f>
        <v>SANDIP KHADKA</v>
      </c>
      <c r="D29" s="56" t="str">
        <f>'9-10'!D32</f>
        <v>JAYA BDR KAHADKA</v>
      </c>
      <c r="E29" s="56" t="str">
        <f>'9-10'!E32</f>
        <v>DHANAMAYA KHADKA</v>
      </c>
      <c r="F29" s="56">
        <f>'9-10'!F32</f>
        <v>0</v>
      </c>
      <c r="G29" s="56">
        <f>'9-10'!G32</f>
        <v>0</v>
      </c>
      <c r="H29" s="57" t="str">
        <f>'9-10'!J32</f>
        <v>B</v>
      </c>
      <c r="I29" s="58" t="str">
        <f>'9-10'!N32</f>
        <v>A+</v>
      </c>
      <c r="J29" s="59" t="str">
        <f>'9-10'!R32</f>
        <v>B+</v>
      </c>
      <c r="K29" s="59" t="str">
        <f>'9-10'!S32</f>
        <v>3.2</v>
      </c>
      <c r="L29" s="60" t="str">
        <f>'9-10'!V32</f>
        <v>C</v>
      </c>
      <c r="M29" s="61" t="str">
        <f>'9-10'!Z32</f>
        <v>A+</v>
      </c>
      <c r="N29" s="59" t="str">
        <f>'9-10'!AD32</f>
        <v>C+</v>
      </c>
      <c r="O29" s="59" t="str">
        <f>'9-10'!AE32</f>
        <v>2.4</v>
      </c>
      <c r="P29" s="62" t="str">
        <f>'9-10'!AH32</f>
        <v>C</v>
      </c>
      <c r="Q29" s="62" t="str">
        <f>'9-10'!AI32</f>
        <v>2.0</v>
      </c>
      <c r="R29" s="60" t="str">
        <f>'9-10'!AL32</f>
        <v>C+</v>
      </c>
      <c r="S29" s="58" t="str">
        <f>'9-10'!AP32</f>
        <v>A</v>
      </c>
      <c r="T29" s="63" t="str">
        <f>'9-10'!AT32</f>
        <v>B</v>
      </c>
      <c r="U29" s="63" t="str">
        <f>'9-10'!AU32</f>
        <v>2.8</v>
      </c>
      <c r="V29" s="60" t="str">
        <f>'9-10'!AX32</f>
        <v>C</v>
      </c>
      <c r="W29" s="58" t="str">
        <f>'9-10'!BB32</f>
        <v>A+</v>
      </c>
      <c r="X29" s="63" t="str">
        <f>'9-10'!BF32</f>
        <v>C+</v>
      </c>
      <c r="Y29" s="63" t="str">
        <f>'9-10'!BG32</f>
        <v>2.4</v>
      </c>
      <c r="Z29" s="60" t="str">
        <f>'9-10'!BJ32</f>
        <v>C+</v>
      </c>
      <c r="AA29" s="58" t="str">
        <f>'9-10'!BN32</f>
        <v>A</v>
      </c>
      <c r="AB29" s="63" t="str">
        <f>'9-10'!BR32</f>
        <v>B</v>
      </c>
      <c r="AC29" s="63" t="str">
        <f>'9-10'!BS32</f>
        <v>2.8</v>
      </c>
      <c r="AD29" s="60" t="str">
        <f>'9-10'!BV32</f>
        <v>C+</v>
      </c>
      <c r="AE29" s="58" t="str">
        <f>'9-10'!BZ32</f>
        <v>-</v>
      </c>
      <c r="AF29" s="63" t="str">
        <f>'9-10'!CD32</f>
        <v>C+</v>
      </c>
      <c r="AG29" s="63" t="str">
        <f>'9-10'!CE32</f>
        <v>2.4</v>
      </c>
      <c r="AH29" s="60" t="str">
        <f>'9-10'!CH32</f>
        <v>C</v>
      </c>
      <c r="AI29" s="58" t="str">
        <f>'9-10'!CL32</f>
        <v>A+</v>
      </c>
      <c r="AJ29" s="63" t="str">
        <f>'9-10'!CP32</f>
        <v>C+</v>
      </c>
      <c r="AK29" s="63" t="str">
        <f>'9-10'!CQ32</f>
        <v>2.4</v>
      </c>
      <c r="AL29" s="64">
        <f t="shared" si="0"/>
        <v>2.5499999999999994</v>
      </c>
      <c r="AM29" s="75" t="e">
        <f>RANK(AL29,$AL$6:$AL$35)</f>
        <v>#VALUE!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1"/>
        <v>74</v>
      </c>
      <c r="AS29" s="72" t="s">
        <v>43</v>
      </c>
      <c r="AT29" s="72" t="s">
        <v>43</v>
      </c>
      <c r="AU29" s="72" t="s">
        <v>43</v>
      </c>
      <c r="AV29" s="72" t="s">
        <v>43</v>
      </c>
    </row>
    <row r="30" spans="1:48" ht="32.1" customHeight="1" x14ac:dyDescent="0.25">
      <c r="A30" s="53">
        <v>25</v>
      </c>
      <c r="B30" s="55">
        <f>'[1]Marks Entry'!B33</f>
        <v>0</v>
      </c>
      <c r="C30" s="56" t="str">
        <f>'9-10'!C33</f>
        <v>SANJIT BHUJEL</v>
      </c>
      <c r="D30" s="56" t="str">
        <f>'9-10'!D33</f>
        <v>TEJ BDR BHUJEL</v>
      </c>
      <c r="E30" s="56" t="str">
        <f>'9-10'!E33</f>
        <v>KOPILA BHUJEL</v>
      </c>
      <c r="F30" s="56">
        <f>'9-10'!F33</f>
        <v>0</v>
      </c>
      <c r="G30" s="56">
        <f>'9-10'!G33</f>
        <v>0</v>
      </c>
      <c r="H30" s="57" t="str">
        <f>'9-10'!J33</f>
        <v>B</v>
      </c>
      <c r="I30" s="58" t="str">
        <f>'9-10'!N33</f>
        <v>A+</v>
      </c>
      <c r="J30" s="59" t="str">
        <f>'9-10'!R33</f>
        <v>B+</v>
      </c>
      <c r="K30" s="59" t="str">
        <f>'9-10'!S33</f>
        <v>3.2</v>
      </c>
      <c r="L30" s="60" t="str">
        <f>'9-10'!V33</f>
        <v>C</v>
      </c>
      <c r="M30" s="61" t="str">
        <f>'9-10'!Z33</f>
        <v>A+</v>
      </c>
      <c r="N30" s="59" t="str">
        <f>'9-10'!AD33</f>
        <v>C+</v>
      </c>
      <c r="O30" s="59" t="str">
        <f>'9-10'!AE33</f>
        <v>2.4</v>
      </c>
      <c r="P30" s="62" t="str">
        <f>'9-10'!AH33</f>
        <v>D+</v>
      </c>
      <c r="Q30" s="62" t="str">
        <f>'9-10'!AI33</f>
        <v>1.6</v>
      </c>
      <c r="R30" s="60" t="str">
        <f>'9-10'!AL33</f>
        <v>E</v>
      </c>
      <c r="S30" s="58" t="str">
        <f>'9-10'!AP33</f>
        <v>A</v>
      </c>
      <c r="T30" s="63" t="str">
        <f>'9-10'!AT33</f>
        <v>D</v>
      </c>
      <c r="U30" s="63" t="str">
        <f>'9-10'!AU33</f>
        <v>1.2</v>
      </c>
      <c r="V30" s="60" t="str">
        <f>'9-10'!AX33</f>
        <v>D</v>
      </c>
      <c r="W30" s="58" t="str">
        <f>'9-10'!BB33</f>
        <v>A+</v>
      </c>
      <c r="X30" s="63" t="str">
        <f>'9-10'!BF33</f>
        <v>C</v>
      </c>
      <c r="Y30" s="63" t="str">
        <f>'9-10'!BG33</f>
        <v>2.0</v>
      </c>
      <c r="Z30" s="60" t="str">
        <f>'9-10'!BJ33</f>
        <v>D+</v>
      </c>
      <c r="AA30" s="58" t="str">
        <f>'9-10'!BN33</f>
        <v>A</v>
      </c>
      <c r="AB30" s="63" t="str">
        <f>'9-10'!BR33</f>
        <v>C</v>
      </c>
      <c r="AC30" s="63" t="str">
        <f>'9-10'!BS33</f>
        <v>2.0</v>
      </c>
      <c r="AD30" s="60" t="str">
        <f>'9-10'!BV33</f>
        <v>D+</v>
      </c>
      <c r="AE30" s="58" t="str">
        <f>'9-10'!BZ33</f>
        <v>-</v>
      </c>
      <c r="AF30" s="63" t="str">
        <f>'9-10'!CD33</f>
        <v>D+</v>
      </c>
      <c r="AG30" s="63" t="str">
        <f>'9-10'!CE33</f>
        <v>1.6</v>
      </c>
      <c r="AH30" s="60" t="str">
        <f>'9-10'!CH33</f>
        <v>D+</v>
      </c>
      <c r="AI30" s="58" t="str">
        <f>'9-10'!CL33</f>
        <v>A</v>
      </c>
      <c r="AJ30" s="63" t="str">
        <f>'9-10'!CP33</f>
        <v>C</v>
      </c>
      <c r="AK30" s="63" t="str">
        <f>'9-10'!CQ33</f>
        <v>2.0</v>
      </c>
      <c r="AL30" s="64">
        <f t="shared" si="0"/>
        <v>1.9999999999999998</v>
      </c>
      <c r="AM30" s="75" t="e">
        <f>RANK(AL30,$AL$6:$AL$35)</f>
        <v>#VALUE!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1"/>
        <v>69</v>
      </c>
      <c r="AS30" s="72" t="s">
        <v>45</v>
      </c>
      <c r="AT30" s="72" t="s">
        <v>45</v>
      </c>
      <c r="AU30" s="72" t="s">
        <v>45</v>
      </c>
      <c r="AV30" s="72" t="s">
        <v>45</v>
      </c>
    </row>
    <row r="31" spans="1:48" ht="32.1" customHeight="1" x14ac:dyDescent="0.25">
      <c r="A31" s="53">
        <v>26</v>
      </c>
      <c r="B31" s="55">
        <f>'[1]Marks Entry'!B34</f>
        <v>0</v>
      </c>
      <c r="C31" s="56" t="str">
        <f>'9-10'!C34</f>
        <v>SARMILA KARKI</v>
      </c>
      <c r="D31" s="56" t="str">
        <f>'9-10'!D34</f>
        <v>SURJE BDR KARKI</v>
      </c>
      <c r="E31" s="56" t="str">
        <f>'9-10'!E34</f>
        <v>SARITA KARKI</v>
      </c>
      <c r="F31" s="56">
        <f>'9-10'!F34</f>
        <v>0</v>
      </c>
      <c r="G31" s="56">
        <f>'9-10'!G34</f>
        <v>0</v>
      </c>
      <c r="H31" s="57" t="str">
        <f>'9-10'!J34</f>
        <v>B</v>
      </c>
      <c r="I31" s="58" t="str">
        <f>'9-10'!N34</f>
        <v>A+</v>
      </c>
      <c r="J31" s="59" t="str">
        <f>'9-10'!R34</f>
        <v>B+</v>
      </c>
      <c r="K31" s="59" t="str">
        <f>'9-10'!S34</f>
        <v>3.2</v>
      </c>
      <c r="L31" s="60" t="str">
        <f>'9-10'!V34</f>
        <v>C</v>
      </c>
      <c r="M31" s="61" t="str">
        <f>'9-10'!Z34</f>
        <v>A+</v>
      </c>
      <c r="N31" s="59" t="str">
        <f>'9-10'!AD34</f>
        <v>C+</v>
      </c>
      <c r="O31" s="59" t="str">
        <f>'9-10'!AE34</f>
        <v>2.4</v>
      </c>
      <c r="P31" s="62" t="str">
        <f>'9-10'!AH34</f>
        <v>B</v>
      </c>
      <c r="Q31" s="62" t="str">
        <f>'9-10'!AI34</f>
        <v>2.8</v>
      </c>
      <c r="R31" s="60" t="str">
        <f>'9-10'!AL34</f>
        <v>B</v>
      </c>
      <c r="S31" s="58" t="str">
        <f>'9-10'!AP34</f>
        <v>A+</v>
      </c>
      <c r="T31" s="63" t="str">
        <f>'9-10'!AT34</f>
        <v>B+</v>
      </c>
      <c r="U31" s="63" t="str">
        <f>'9-10'!AU34</f>
        <v>3.2</v>
      </c>
      <c r="V31" s="60" t="str">
        <f>'9-10'!AX34</f>
        <v>C+</v>
      </c>
      <c r="W31" s="58" t="str">
        <f>'9-10'!BB34</f>
        <v>A+</v>
      </c>
      <c r="X31" s="63" t="str">
        <f>'9-10'!BF34</f>
        <v>B</v>
      </c>
      <c r="Y31" s="63" t="str">
        <f>'9-10'!BG34</f>
        <v>2.8</v>
      </c>
      <c r="Z31" s="60" t="str">
        <f>'9-10'!BJ34</f>
        <v>B</v>
      </c>
      <c r="AA31" s="58" t="str">
        <f>'9-10'!BN34</f>
        <v>A</v>
      </c>
      <c r="AB31" s="63" t="str">
        <f>'9-10'!BR34</f>
        <v>B+</v>
      </c>
      <c r="AC31" s="63" t="str">
        <f>'9-10'!BS34</f>
        <v>3.2</v>
      </c>
      <c r="AD31" s="60" t="str">
        <f>'9-10'!BV34</f>
        <v>A</v>
      </c>
      <c r="AE31" s="58" t="str">
        <f>'9-10'!BZ34</f>
        <v>-</v>
      </c>
      <c r="AF31" s="63" t="str">
        <f>'9-10'!CD34</f>
        <v>A</v>
      </c>
      <c r="AG31" s="63" t="str">
        <f>'9-10'!CE34</f>
        <v>3.6</v>
      </c>
      <c r="AH31" s="60" t="str">
        <f>'9-10'!CH34</f>
        <v>C+</v>
      </c>
      <c r="AI31" s="58" t="str">
        <f>'9-10'!CL34</f>
        <v>A+</v>
      </c>
      <c r="AJ31" s="63" t="str">
        <f>'9-10'!CP34</f>
        <v>B</v>
      </c>
      <c r="AK31" s="63" t="str">
        <f>'9-10'!CQ34</f>
        <v>2.8</v>
      </c>
      <c r="AL31" s="64">
        <f t="shared" si="0"/>
        <v>3</v>
      </c>
      <c r="AM31" s="75" t="e">
        <f>RANK(AL31,$AL$6:$AL$35)</f>
        <v>#VALUE!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1"/>
        <v>60</v>
      </c>
      <c r="AS31" s="72" t="s">
        <v>45</v>
      </c>
      <c r="AT31" s="72" t="s">
        <v>44</v>
      </c>
      <c r="AU31" s="72" t="s">
        <v>45</v>
      </c>
      <c r="AV31" s="72" t="s">
        <v>43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str">
        <f>'9-10'!C35</f>
        <v>SIRJINA KARKI</v>
      </c>
      <c r="D32" s="56" t="str">
        <f>'9-10'!D35</f>
        <v>MOHAN BDR KARKI</v>
      </c>
      <c r="E32" s="56" t="str">
        <f>'9-10'!E35</f>
        <v>MAIYA KARKI</v>
      </c>
      <c r="F32" s="56">
        <f>'9-10'!F35</f>
        <v>0</v>
      </c>
      <c r="G32" s="56">
        <f>'9-10'!G35</f>
        <v>0</v>
      </c>
      <c r="H32" s="57" t="str">
        <f>'9-10'!J35</f>
        <v>D</v>
      </c>
      <c r="I32" s="58" t="str">
        <f>'9-10'!N35</f>
        <v>A</v>
      </c>
      <c r="J32" s="59" t="str">
        <f>'9-10'!R35</f>
        <v>C</v>
      </c>
      <c r="K32" s="59" t="str">
        <f>'9-10'!S35</f>
        <v>2.0</v>
      </c>
      <c r="L32" s="60" t="str">
        <f>'9-10'!V35</f>
        <v>E</v>
      </c>
      <c r="M32" s="61" t="str">
        <f>'9-10'!Z35</f>
        <v>A</v>
      </c>
      <c r="N32" s="59" t="str">
        <f>'9-10'!AD35</f>
        <v>D+</v>
      </c>
      <c r="O32" s="59" t="str">
        <f>'9-10'!AE35</f>
        <v>1.6</v>
      </c>
      <c r="P32" s="62" t="str">
        <f>'9-10'!AH35</f>
        <v>E</v>
      </c>
      <c r="Q32" s="62" t="str">
        <f>'9-10'!AI35</f>
        <v>0.8</v>
      </c>
      <c r="R32" s="60" t="str">
        <f>'9-10'!AL35</f>
        <v>E</v>
      </c>
      <c r="S32" s="58" t="str">
        <f>'9-10'!AP35</f>
        <v>A+</v>
      </c>
      <c r="T32" s="63" t="str">
        <f>'9-10'!AT35</f>
        <v>D</v>
      </c>
      <c r="U32" s="63" t="str">
        <f>'9-10'!AU35</f>
        <v>1.2</v>
      </c>
      <c r="V32" s="60" t="str">
        <f>'9-10'!AX35</f>
        <v>E</v>
      </c>
      <c r="W32" s="58" t="str">
        <f>'9-10'!BB35</f>
        <v>A</v>
      </c>
      <c r="X32" s="63" t="str">
        <f>'9-10'!BF35</f>
        <v>D</v>
      </c>
      <c r="Y32" s="63" t="str">
        <f>'9-10'!BG35</f>
        <v>1.2</v>
      </c>
      <c r="Z32" s="60" t="str">
        <f>'9-10'!BJ35</f>
        <v>D</v>
      </c>
      <c r="AA32" s="58" t="str">
        <f>'9-10'!BN35</f>
        <v>A</v>
      </c>
      <c r="AB32" s="63" t="str">
        <f>'9-10'!BR35</f>
        <v>D+</v>
      </c>
      <c r="AC32" s="63" t="str">
        <f>'9-10'!BS35</f>
        <v>1.6</v>
      </c>
      <c r="AD32" s="60" t="str">
        <f>'9-10'!BV35</f>
        <v>E</v>
      </c>
      <c r="AE32" s="58" t="str">
        <f>'9-10'!BZ35</f>
        <v>-</v>
      </c>
      <c r="AF32" s="63" t="str">
        <f>'9-10'!CD35</f>
        <v>E</v>
      </c>
      <c r="AG32" s="63" t="str">
        <f>'9-10'!CE35</f>
        <v>0.8</v>
      </c>
      <c r="AH32" s="60" t="str">
        <f>'9-10'!CH35</f>
        <v>D</v>
      </c>
      <c r="AI32" s="58" t="str">
        <f>'9-10'!CL35</f>
        <v>A</v>
      </c>
      <c r="AJ32" s="63" t="str">
        <f>'9-10'!CP35</f>
        <v>C</v>
      </c>
      <c r="AK32" s="63" t="str">
        <f>'9-10'!CQ35</f>
        <v>2.0</v>
      </c>
      <c r="AL32" s="64">
        <f t="shared" si="0"/>
        <v>1.4000000000000001</v>
      </c>
      <c r="AM32" s="75" t="e">
        <f>RANK(AL32,$AL$6:$AL$35)</f>
        <v>#VALUE!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1"/>
        <v>60</v>
      </c>
      <c r="AS32" s="72" t="s">
        <v>45</v>
      </c>
      <c r="AT32" s="72" t="s">
        <v>45</v>
      </c>
      <c r="AU32" s="72" t="s">
        <v>45</v>
      </c>
      <c r="AV32" s="72" t="s">
        <v>45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str">
        <f>'9-10'!C36</f>
        <v>SUJAN KARKI</v>
      </c>
      <c r="D33" s="56" t="str">
        <f>'9-10'!D36</f>
        <v>KRISHNA BDR KARKI</v>
      </c>
      <c r="E33" s="56" t="str">
        <f>'9-10'!E36</f>
        <v>SARASWATI KARKI</v>
      </c>
      <c r="F33" s="56">
        <f>'9-10'!F36</f>
        <v>0</v>
      </c>
      <c r="G33" s="56">
        <f>'9-10'!G36</f>
        <v>0</v>
      </c>
      <c r="H33" s="57" t="str">
        <f>'9-10'!J36</f>
        <v>B+</v>
      </c>
      <c r="I33" s="58" t="str">
        <f>'9-10'!N36</f>
        <v>A+</v>
      </c>
      <c r="J33" s="59" t="str">
        <f>'9-10'!R36</f>
        <v>A</v>
      </c>
      <c r="K33" s="59" t="str">
        <f>'9-10'!S36</f>
        <v>3.6</v>
      </c>
      <c r="L33" s="60" t="str">
        <f>'9-10'!V36</f>
        <v>B</v>
      </c>
      <c r="M33" s="61" t="str">
        <f>'9-10'!Z36</f>
        <v>A+</v>
      </c>
      <c r="N33" s="59" t="str">
        <f>'9-10'!AD36</f>
        <v>B+</v>
      </c>
      <c r="O33" s="59" t="str">
        <f>'9-10'!AE36</f>
        <v>3.2</v>
      </c>
      <c r="P33" s="62" t="str">
        <f>'9-10'!AH36</f>
        <v>B</v>
      </c>
      <c r="Q33" s="62" t="str">
        <f>'9-10'!AI36</f>
        <v>2.8</v>
      </c>
      <c r="R33" s="60" t="str">
        <f>'9-10'!AL36</f>
        <v>D</v>
      </c>
      <c r="S33" s="58" t="str">
        <f>'9-10'!AP36</f>
        <v>A+</v>
      </c>
      <c r="T33" s="63" t="str">
        <f>'9-10'!AT36</f>
        <v>C</v>
      </c>
      <c r="U33" s="63" t="str">
        <f>'9-10'!AU36</f>
        <v>2.0</v>
      </c>
      <c r="V33" s="60" t="str">
        <f>'9-10'!AX36</f>
        <v>B</v>
      </c>
      <c r="W33" s="58" t="str">
        <f>'9-10'!BB36</f>
        <v>A+</v>
      </c>
      <c r="X33" s="63" t="str">
        <f>'9-10'!BF36</f>
        <v>B</v>
      </c>
      <c r="Y33" s="63" t="str">
        <f>'9-10'!BG36</f>
        <v>2.8</v>
      </c>
      <c r="Z33" s="60" t="str">
        <f>'9-10'!BJ36</f>
        <v>B+</v>
      </c>
      <c r="AA33" s="58" t="str">
        <f>'9-10'!BN36</f>
        <v>A+</v>
      </c>
      <c r="AB33" s="63" t="str">
        <f>'9-10'!BR36</f>
        <v>A</v>
      </c>
      <c r="AC33" s="63" t="str">
        <f>'9-10'!BS36</f>
        <v>3.6</v>
      </c>
      <c r="AD33" s="60" t="str">
        <f>'9-10'!BV36</f>
        <v>C+</v>
      </c>
      <c r="AE33" s="58" t="str">
        <f>'9-10'!BZ36</f>
        <v>-</v>
      </c>
      <c r="AF33" s="63" t="str">
        <f>'9-10'!CD36</f>
        <v>C+</v>
      </c>
      <c r="AG33" s="63" t="str">
        <f>'9-10'!CE36</f>
        <v>2.4</v>
      </c>
      <c r="AH33" s="60" t="str">
        <f>'9-10'!CH36</f>
        <v>B+</v>
      </c>
      <c r="AI33" s="58" t="str">
        <f>'9-10'!CL36</f>
        <v>A+</v>
      </c>
      <c r="AJ33" s="63" t="str">
        <f>'9-10'!CP36</f>
        <v>A</v>
      </c>
      <c r="AK33" s="63" t="str">
        <f>'9-10'!CQ36</f>
        <v>3.6</v>
      </c>
      <c r="AL33" s="64">
        <f t="shared" si="0"/>
        <v>3.0000000000000004</v>
      </c>
      <c r="AM33" s="75" t="e">
        <f>RANK(AL33,$AL$6:$AL$35)</f>
        <v>#VALUE!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1"/>
        <v>73</v>
      </c>
      <c r="AS33" s="72" t="s">
        <v>45</v>
      </c>
      <c r="AT33" s="72" t="s">
        <v>45</v>
      </c>
      <c r="AU33" s="72" t="s">
        <v>45</v>
      </c>
      <c r="AV33" s="72" t="s">
        <v>45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str">
        <f>'9-10'!C37</f>
        <v>SUJAN TAMANG</v>
      </c>
      <c r="D34" s="56" t="str">
        <f>'9-10'!D37</f>
        <v>NARA BDR TAMANG</v>
      </c>
      <c r="E34" s="56" t="str">
        <f>'9-10'!E37</f>
        <v>SIMA KUMARI TAMANG</v>
      </c>
      <c r="F34" s="56">
        <f>'9-10'!F37</f>
        <v>0</v>
      </c>
      <c r="G34" s="56">
        <f>'9-10'!G37</f>
        <v>0</v>
      </c>
      <c r="H34" s="57" t="str">
        <f>'9-10'!J37</f>
        <v>D</v>
      </c>
      <c r="I34" s="58" t="str">
        <f>'9-10'!N37</f>
        <v>A</v>
      </c>
      <c r="J34" s="59" t="str">
        <f>'9-10'!R37</f>
        <v>C</v>
      </c>
      <c r="K34" s="59" t="str">
        <f>'9-10'!S37</f>
        <v>2.0</v>
      </c>
      <c r="L34" s="60" t="str">
        <f>'9-10'!V37</f>
        <v>D+</v>
      </c>
      <c r="M34" s="61" t="str">
        <f>'9-10'!Z37</f>
        <v>A</v>
      </c>
      <c r="N34" s="59" t="str">
        <f>'9-10'!AD37</f>
        <v>C</v>
      </c>
      <c r="O34" s="59" t="str">
        <f>'9-10'!AE37</f>
        <v>2.0</v>
      </c>
      <c r="P34" s="62" t="str">
        <f>'9-10'!AH37</f>
        <v>-</v>
      </c>
      <c r="Q34" s="62" t="str">
        <f>'9-10'!AI37</f>
        <v>-</v>
      </c>
      <c r="R34" s="60" t="str">
        <f>'9-10'!AL37</f>
        <v>E</v>
      </c>
      <c r="S34" s="58" t="str">
        <f>'9-10'!AP37</f>
        <v>A</v>
      </c>
      <c r="T34" s="63" t="str">
        <f>'9-10'!AT37</f>
        <v>D+</v>
      </c>
      <c r="U34" s="63" t="str">
        <f>'9-10'!AU37</f>
        <v>1.6</v>
      </c>
      <c r="V34" s="60" t="str">
        <f>'9-10'!AX37</f>
        <v>-</v>
      </c>
      <c r="W34" s="58" t="str">
        <f>'9-10'!BB37</f>
        <v>A</v>
      </c>
      <c r="X34" s="63" t="str">
        <f>'9-10'!BF37</f>
        <v>D</v>
      </c>
      <c r="Y34" s="63" t="str">
        <f>'9-10'!BG37</f>
        <v>1.2</v>
      </c>
      <c r="Z34" s="60" t="str">
        <f>'9-10'!BJ37</f>
        <v>D+</v>
      </c>
      <c r="AA34" s="58" t="str">
        <f>'9-10'!BN37</f>
        <v>A</v>
      </c>
      <c r="AB34" s="63" t="str">
        <f>'9-10'!BR37</f>
        <v>C</v>
      </c>
      <c r="AC34" s="63" t="str">
        <f>'9-10'!BS37</f>
        <v>2.0</v>
      </c>
      <c r="AD34" s="60" t="str">
        <f>'9-10'!BV37</f>
        <v>D+</v>
      </c>
      <c r="AE34" s="58" t="str">
        <f>'9-10'!BZ37</f>
        <v>-</v>
      </c>
      <c r="AF34" s="63" t="str">
        <f>'9-10'!CD37</f>
        <v>D+</v>
      </c>
      <c r="AG34" s="63" t="str">
        <f>'9-10'!CE37</f>
        <v>1.6</v>
      </c>
      <c r="AH34" s="60" t="str">
        <f>'9-10'!CH37</f>
        <v>C</v>
      </c>
      <c r="AI34" s="58" t="str">
        <f>'9-10'!CL37</f>
        <v>A</v>
      </c>
      <c r="AJ34" s="63" t="str">
        <f>'9-10'!CP37</f>
        <v>C+</v>
      </c>
      <c r="AK34" s="63" t="str">
        <f>'9-10'!CQ37</f>
        <v>2.4</v>
      </c>
      <c r="AL34" s="64" t="e">
        <f t="shared" si="0"/>
        <v>#VALUE!</v>
      </c>
      <c r="AM34" s="75" t="e">
        <f>RANK(AL34,$AL$6:$AL$35)</f>
        <v>#VALUE!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1"/>
        <v>64</v>
      </c>
      <c r="AS34" s="72" t="s">
        <v>45</v>
      </c>
      <c r="AT34" s="72" t="s">
        <v>45</v>
      </c>
      <c r="AU34" s="72" t="s">
        <v>45</v>
      </c>
      <c r="AV34" s="72" t="s">
        <v>45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str">
        <f>'9-10'!C38</f>
        <v>SUNITA KARKI</v>
      </c>
      <c r="D35" s="56" t="str">
        <f>'9-10'!D38</f>
        <v>BHAKTA BDR KARKI</v>
      </c>
      <c r="E35" s="56" t="str">
        <f>'9-10'!E38</f>
        <v>JANUKA KARKI</v>
      </c>
      <c r="F35" s="56">
        <f>'9-10'!F38</f>
        <v>0</v>
      </c>
      <c r="G35" s="56">
        <f>'9-10'!G38</f>
        <v>0</v>
      </c>
      <c r="H35" s="57" t="str">
        <f>'9-10'!J38</f>
        <v>B</v>
      </c>
      <c r="I35" s="58" t="str">
        <f>'9-10'!N38</f>
        <v>A+</v>
      </c>
      <c r="J35" s="59" t="str">
        <f>'9-10'!R38</f>
        <v>B+</v>
      </c>
      <c r="K35" s="59" t="str">
        <f>'9-10'!S38</f>
        <v>3.2</v>
      </c>
      <c r="L35" s="60" t="str">
        <f>'9-10'!V38</f>
        <v>C+</v>
      </c>
      <c r="M35" s="61" t="str">
        <f>'9-10'!Z38</f>
        <v>A+</v>
      </c>
      <c r="N35" s="59" t="str">
        <f>'9-10'!AD38</f>
        <v>B</v>
      </c>
      <c r="O35" s="59" t="str">
        <f>'9-10'!AE38</f>
        <v>2.8</v>
      </c>
      <c r="P35" s="62" t="str">
        <f>'9-10'!AH38</f>
        <v>D</v>
      </c>
      <c r="Q35" s="62" t="str">
        <f>'9-10'!AI38</f>
        <v>1.2</v>
      </c>
      <c r="R35" s="60" t="str">
        <f>'9-10'!AL38</f>
        <v>E</v>
      </c>
      <c r="S35" s="58" t="str">
        <f>'9-10'!AP38</f>
        <v>A</v>
      </c>
      <c r="T35" s="63" t="str">
        <f>'9-10'!AT38</f>
        <v>D+</v>
      </c>
      <c r="U35" s="63" t="str">
        <f>'9-10'!AU38</f>
        <v>1.6</v>
      </c>
      <c r="V35" s="60" t="str">
        <f>'9-10'!AX38</f>
        <v>D+</v>
      </c>
      <c r="W35" s="58" t="str">
        <f>'9-10'!BB38</f>
        <v>A+</v>
      </c>
      <c r="X35" s="63" t="str">
        <f>'9-10'!BF38</f>
        <v>C+</v>
      </c>
      <c r="Y35" s="63" t="str">
        <f>'9-10'!BG38</f>
        <v>2.4</v>
      </c>
      <c r="Z35" s="60" t="str">
        <f>'9-10'!BJ38</f>
        <v>B</v>
      </c>
      <c r="AA35" s="58" t="str">
        <f>'9-10'!BN38</f>
        <v>A</v>
      </c>
      <c r="AB35" s="63" t="str">
        <f>'9-10'!BR38</f>
        <v>B+</v>
      </c>
      <c r="AC35" s="63" t="str">
        <f>'9-10'!BS38</f>
        <v>3.2</v>
      </c>
      <c r="AD35" s="60" t="str">
        <f>'9-10'!BV38</f>
        <v>C</v>
      </c>
      <c r="AE35" s="58" t="str">
        <f>'9-10'!BZ38</f>
        <v>-</v>
      </c>
      <c r="AF35" s="63" t="str">
        <f>'9-10'!CD38</f>
        <v>C</v>
      </c>
      <c r="AG35" s="63" t="str">
        <f>'9-10'!CE38</f>
        <v>2.0</v>
      </c>
      <c r="AH35" s="60" t="str">
        <f>'9-10'!CH38</f>
        <v>C</v>
      </c>
      <c r="AI35" s="58" t="str">
        <f>'9-10'!CL38</f>
        <v>A+</v>
      </c>
      <c r="AJ35" s="63" t="str">
        <f>'9-10'!CP38</f>
        <v>C+</v>
      </c>
      <c r="AK35" s="63" t="str">
        <f>'9-10'!CQ38</f>
        <v>2.4</v>
      </c>
      <c r="AL35" s="64">
        <f t="shared" si="0"/>
        <v>2.35</v>
      </c>
      <c r="AM35" s="75" t="e">
        <f>RANK(AL35,$AL$6:$AL$35)</f>
        <v>#VALUE!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1"/>
        <v>63</v>
      </c>
      <c r="AS35" s="72" t="s">
        <v>45</v>
      </c>
      <c r="AT35" s="72" t="s">
        <v>45</v>
      </c>
      <c r="AU35" s="72" t="s">
        <v>45</v>
      </c>
      <c r="AV35" s="72" t="s">
        <v>45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TqbeX9N5sIfQ2jkgIV9E22zO90vTVX54dnDXZYfdE5I5jrd8X2RmHzMSiJXlFAsSteLQeMj69TSuernhc+224A==" saltValue="2eGDShgnlUbks2cJ2xrnNw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  <mergeCell ref="R4:S4"/>
    <mergeCell ref="T4:U4"/>
    <mergeCell ref="V4:W4"/>
    <mergeCell ref="P3:Q3"/>
    <mergeCell ref="R3:U3"/>
    <mergeCell ref="V3:Y3"/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2019-02-26T20:21:28Z</dcterms:modified>
</cp:coreProperties>
</file>