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ung RM\Desktop\Result sheet\"/>
    </mc:Choice>
  </mc:AlternateContent>
  <bookViews>
    <workbookView xWindow="0" yWindow="0" windowWidth="16605" windowHeight="7545" activeTab="1"/>
  </bookViews>
  <sheets>
    <sheet name="9-10" sheetId="1" r:id="rId1"/>
    <sheet name="Ledger Prin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61" i="1" l="1"/>
  <c r="BV61" i="1" s="1"/>
  <c r="CB61" i="1"/>
  <c r="CC61" i="1"/>
  <c r="CD61" i="1" s="1"/>
  <c r="BU60" i="1"/>
  <c r="BV60" i="1" s="1"/>
  <c r="CB60" i="1"/>
  <c r="CC60" i="1"/>
  <c r="CD60" i="1" s="1"/>
  <c r="BU59" i="1"/>
  <c r="BV59" i="1" s="1"/>
  <c r="CB59" i="1"/>
  <c r="CC59" i="1" s="1"/>
  <c r="BU58" i="1"/>
  <c r="BV58" i="1" s="1"/>
  <c r="CB58" i="1"/>
  <c r="CC58" i="1" s="1"/>
  <c r="BU57" i="1"/>
  <c r="BV57" i="1" s="1"/>
  <c r="CB57" i="1"/>
  <c r="CC57" i="1" s="1"/>
  <c r="BU56" i="1"/>
  <c r="BV56" i="1" s="1"/>
  <c r="CB56" i="1"/>
  <c r="CC56" i="1" s="1"/>
  <c r="BU55" i="1"/>
  <c r="BV55" i="1" s="1"/>
  <c r="CB55" i="1"/>
  <c r="CC55" i="1" s="1"/>
  <c r="CD55" i="1" s="1"/>
  <c r="BU54" i="1"/>
  <c r="BV54" i="1" s="1"/>
  <c r="CB54" i="1"/>
  <c r="CC54" i="1" s="1"/>
  <c r="CD54" i="1" s="1"/>
  <c r="BU53" i="1"/>
  <c r="BV53" i="1" s="1"/>
  <c r="CB53" i="1"/>
  <c r="CC53" i="1"/>
  <c r="CD53" i="1" s="1"/>
  <c r="BU52" i="1"/>
  <c r="BV52" i="1" s="1"/>
  <c r="CB52" i="1"/>
  <c r="CC52" i="1" s="1"/>
  <c r="BU51" i="1"/>
  <c r="BV51" i="1" s="1"/>
  <c r="CB51" i="1"/>
  <c r="CC51" i="1" s="1"/>
  <c r="BU50" i="1"/>
  <c r="BV50" i="1" s="1"/>
  <c r="CB50" i="1"/>
  <c r="CC50" i="1" s="1"/>
  <c r="BU49" i="1"/>
  <c r="BV49" i="1" s="1"/>
  <c r="CB49" i="1"/>
  <c r="CC49" i="1" s="1"/>
  <c r="CD49" i="1" s="1"/>
  <c r="BU48" i="1"/>
  <c r="BV48" i="1" s="1"/>
  <c r="CB48" i="1"/>
  <c r="CC48" i="1" s="1"/>
  <c r="CD48" i="1" s="1"/>
  <c r="BU47" i="1"/>
  <c r="BV47" i="1" s="1"/>
  <c r="CB47" i="1"/>
  <c r="CC47" i="1"/>
  <c r="CD47" i="1" s="1"/>
  <c r="BU46" i="1"/>
  <c r="BV46" i="1" s="1"/>
  <c r="CB46" i="1"/>
  <c r="CC46" i="1" s="1"/>
  <c r="CD46" i="1" s="1"/>
  <c r="BU45" i="1"/>
  <c r="BV45" i="1" s="1"/>
  <c r="CB45" i="1"/>
  <c r="CC45" i="1" s="1"/>
  <c r="CD45" i="1" s="1"/>
  <c r="BU44" i="1"/>
  <c r="BV44" i="1" s="1"/>
  <c r="CB44" i="1"/>
  <c r="CC44" i="1"/>
  <c r="CD44" i="1" s="1"/>
  <c r="BU43" i="1"/>
  <c r="BV43" i="1" s="1"/>
  <c r="CB43" i="1"/>
  <c r="CC43" i="1" s="1"/>
  <c r="CD43" i="1" s="1"/>
  <c r="BU42" i="1"/>
  <c r="BV42" i="1" s="1"/>
  <c r="CB42" i="1"/>
  <c r="CC42" i="1" s="1"/>
  <c r="BU41" i="1"/>
  <c r="BV41" i="1" s="1"/>
  <c r="BW41" i="1"/>
  <c r="CB41" i="1"/>
  <c r="CC41" i="1" s="1"/>
  <c r="BU40" i="1"/>
  <c r="BV40" i="1" s="1"/>
  <c r="BW40" i="1"/>
  <c r="CB40" i="1"/>
  <c r="CC40" i="1" s="1"/>
  <c r="BU39" i="1"/>
  <c r="BV39" i="1" s="1"/>
  <c r="CB39" i="1"/>
  <c r="CC39" i="1"/>
  <c r="CD39" i="1" s="1"/>
  <c r="CK39" i="1"/>
  <c r="CM39" i="1" s="1"/>
  <c r="CK40" i="1"/>
  <c r="CL40" i="1" s="1"/>
  <c r="CM40" i="1"/>
  <c r="CK41" i="1"/>
  <c r="CL41" i="1" s="1"/>
  <c r="CK42" i="1"/>
  <c r="CL42" i="1" s="1"/>
  <c r="CK43" i="1"/>
  <c r="CL43" i="1" s="1"/>
  <c r="CK44" i="1"/>
  <c r="CL44" i="1" s="1"/>
  <c r="CK45" i="1"/>
  <c r="CL45" i="1" s="1"/>
  <c r="CM45" i="1"/>
  <c r="CK46" i="1"/>
  <c r="CL46" i="1" s="1"/>
  <c r="CK47" i="1"/>
  <c r="CL47" i="1" s="1"/>
  <c r="CM47" i="1"/>
  <c r="CK48" i="1"/>
  <c r="CL48" i="1" s="1"/>
  <c r="CK49" i="1"/>
  <c r="CL49" i="1" s="1"/>
  <c r="CK50" i="1"/>
  <c r="CL50" i="1" s="1"/>
  <c r="CM50" i="1"/>
  <c r="CK51" i="1"/>
  <c r="CL51" i="1" s="1"/>
  <c r="CK52" i="1"/>
  <c r="CK53" i="1"/>
  <c r="CM53" i="1" s="1"/>
  <c r="CL53" i="1"/>
  <c r="CK54" i="1"/>
  <c r="CL54" i="1" s="1"/>
  <c r="CK55" i="1"/>
  <c r="CM55" i="1" s="1"/>
  <c r="CK56" i="1"/>
  <c r="CL56" i="1" s="1"/>
  <c r="CM56" i="1"/>
  <c r="CK57" i="1"/>
  <c r="CK58" i="1"/>
  <c r="CL58" i="1" s="1"/>
  <c r="CM58" i="1"/>
  <c r="CK59" i="1"/>
  <c r="CL59" i="1" s="1"/>
  <c r="CK60" i="1"/>
  <c r="CK61" i="1"/>
  <c r="CL61" i="1"/>
  <c r="CM61" i="1"/>
  <c r="CK31" i="1"/>
  <c r="CL31" i="1" s="1"/>
  <c r="CN31" i="1"/>
  <c r="CO31" i="1"/>
  <c r="CK32" i="1"/>
  <c r="CM32" i="1" s="1"/>
  <c r="CN32" i="1"/>
  <c r="CO32" i="1" s="1"/>
  <c r="CK33" i="1"/>
  <c r="CL33" i="1" s="1"/>
  <c r="CM33" i="1"/>
  <c r="CN33" i="1"/>
  <c r="CO33" i="1" s="1"/>
  <c r="CK34" i="1"/>
  <c r="CL34" i="1"/>
  <c r="CM34" i="1"/>
  <c r="CN34" i="1"/>
  <c r="CO34" i="1" s="1"/>
  <c r="CK35" i="1"/>
  <c r="CL35" i="1" s="1"/>
  <c r="CM35" i="1"/>
  <c r="CN35" i="1"/>
  <c r="CO35" i="1" s="1"/>
  <c r="CK36" i="1"/>
  <c r="CN36" i="1"/>
  <c r="CO36" i="1" s="1"/>
  <c r="CK37" i="1"/>
  <c r="CN37" i="1"/>
  <c r="CO37" i="1" s="1"/>
  <c r="CK38" i="1"/>
  <c r="CL38" i="1" s="1"/>
  <c r="CM38" i="1"/>
  <c r="CN38" i="1"/>
  <c r="CO38" i="1" s="1"/>
  <c r="BP31" i="1"/>
  <c r="BQ31" i="1" s="1"/>
  <c r="BP32" i="1"/>
  <c r="BQ32" i="1" s="1"/>
  <c r="BP33" i="1"/>
  <c r="BQ33" i="1" s="1"/>
  <c r="BP34" i="1"/>
  <c r="BQ34" i="1" s="1"/>
  <c r="BP35" i="1"/>
  <c r="BQ35" i="1" s="1"/>
  <c r="BP36" i="1"/>
  <c r="BQ36" i="1" s="1"/>
  <c r="BP37" i="1"/>
  <c r="BQ37" i="1" s="1"/>
  <c r="BP38" i="1"/>
  <c r="BQ38" i="1" s="1"/>
  <c r="BP39" i="1"/>
  <c r="BQ39" i="1" s="1"/>
  <c r="BP40" i="1"/>
  <c r="BQ40" i="1" s="1"/>
  <c r="BP41" i="1"/>
  <c r="BQ41" i="1" s="1"/>
  <c r="BP42" i="1"/>
  <c r="BQ42" i="1" s="1"/>
  <c r="BP43" i="1"/>
  <c r="BQ43" i="1" s="1"/>
  <c r="BP44" i="1"/>
  <c r="BQ44" i="1" s="1"/>
  <c r="BP45" i="1"/>
  <c r="BQ45" i="1" s="1"/>
  <c r="BP46" i="1"/>
  <c r="BQ46" i="1" s="1"/>
  <c r="BP47" i="1"/>
  <c r="BQ47" i="1" s="1"/>
  <c r="BP48" i="1"/>
  <c r="BQ48" i="1" s="1"/>
  <c r="BP49" i="1"/>
  <c r="BQ49" i="1" s="1"/>
  <c r="BP50" i="1"/>
  <c r="BQ50" i="1" s="1"/>
  <c r="BP51" i="1"/>
  <c r="BQ51" i="1" s="1"/>
  <c r="BP52" i="1"/>
  <c r="BQ52" i="1" s="1"/>
  <c r="BP53" i="1"/>
  <c r="BQ53" i="1" s="1"/>
  <c r="BP54" i="1"/>
  <c r="BQ54" i="1" s="1"/>
  <c r="BP55" i="1"/>
  <c r="BQ55" i="1" s="1"/>
  <c r="BP56" i="1"/>
  <c r="BQ56" i="1" s="1"/>
  <c r="BP57" i="1"/>
  <c r="BQ57" i="1" s="1"/>
  <c r="BP58" i="1"/>
  <c r="BQ58" i="1" s="1"/>
  <c r="BP59" i="1"/>
  <c r="BQ59" i="1" s="1"/>
  <c r="BP60" i="1"/>
  <c r="BQ60" i="1" s="1"/>
  <c r="BP61" i="1"/>
  <c r="BQ61" i="1" s="1"/>
  <c r="BM39" i="1"/>
  <c r="BM40" i="1"/>
  <c r="BN40" i="1" s="1"/>
  <c r="BM41" i="1"/>
  <c r="BN41" i="1" s="1"/>
  <c r="BM42" i="1"/>
  <c r="BO42" i="1" s="1"/>
  <c r="BM43" i="1"/>
  <c r="BN43" i="1" s="1"/>
  <c r="BM44" i="1"/>
  <c r="BM45" i="1"/>
  <c r="BN45" i="1" s="1"/>
  <c r="BM46" i="1"/>
  <c r="BN46" i="1" s="1"/>
  <c r="BO46" i="1"/>
  <c r="BM47" i="1"/>
  <c r="BM48" i="1"/>
  <c r="BN48" i="1" s="1"/>
  <c r="BM49" i="1"/>
  <c r="BN49" i="1" s="1"/>
  <c r="BM50" i="1"/>
  <c r="BM51" i="1"/>
  <c r="BN51" i="1" s="1"/>
  <c r="BM52" i="1"/>
  <c r="BM53" i="1"/>
  <c r="BN53" i="1" s="1"/>
  <c r="BM54" i="1"/>
  <c r="BN54" i="1" s="1"/>
  <c r="BM55" i="1"/>
  <c r="BM56" i="1"/>
  <c r="BO56" i="1" s="1"/>
  <c r="BN56" i="1"/>
  <c r="BM57" i="1"/>
  <c r="BN57" i="1" s="1"/>
  <c r="BM58" i="1"/>
  <c r="BO58" i="1" s="1"/>
  <c r="BM59" i="1"/>
  <c r="BN59" i="1" s="1"/>
  <c r="BM60" i="1"/>
  <c r="BM61" i="1"/>
  <c r="BN61" i="1" s="1"/>
  <c r="BO61" i="1"/>
  <c r="BM31" i="1"/>
  <c r="BN31" i="1" s="1"/>
  <c r="BM32" i="1"/>
  <c r="BO32" i="1" s="1"/>
  <c r="BM33" i="1"/>
  <c r="BN33" i="1" s="1"/>
  <c r="BO33" i="1"/>
  <c r="BM34" i="1"/>
  <c r="BM35" i="1"/>
  <c r="BN35" i="1" s="1"/>
  <c r="BM36" i="1"/>
  <c r="BN36" i="1" s="1"/>
  <c r="BO36" i="1"/>
  <c r="BM37" i="1"/>
  <c r="BN37" i="1" s="1"/>
  <c r="BM38" i="1"/>
  <c r="BN38" i="1"/>
  <c r="BO38" i="1"/>
  <c r="BD31" i="1"/>
  <c r="BE31" i="1" s="1"/>
  <c r="BD32" i="1"/>
  <c r="BE32" i="1" s="1"/>
  <c r="BD33" i="1"/>
  <c r="BE33" i="1" s="1"/>
  <c r="BD34" i="1"/>
  <c r="BE34" i="1" s="1"/>
  <c r="BD35" i="1"/>
  <c r="BE35" i="1" s="1"/>
  <c r="BD36" i="1"/>
  <c r="BE36" i="1" s="1"/>
  <c r="BD37" i="1"/>
  <c r="BE37" i="1" s="1"/>
  <c r="BD38" i="1"/>
  <c r="BE38" i="1" s="1"/>
  <c r="BD39" i="1"/>
  <c r="BE39" i="1" s="1"/>
  <c r="BD40" i="1"/>
  <c r="BE40" i="1" s="1"/>
  <c r="BD41" i="1"/>
  <c r="BE41" i="1" s="1"/>
  <c r="BD42" i="1"/>
  <c r="BE42" i="1" s="1"/>
  <c r="BD43" i="1"/>
  <c r="BE43" i="1" s="1"/>
  <c r="BD44" i="1"/>
  <c r="BE44" i="1" s="1"/>
  <c r="BD45" i="1"/>
  <c r="BE45" i="1" s="1"/>
  <c r="BD46" i="1"/>
  <c r="BE46" i="1" s="1"/>
  <c r="BD47" i="1"/>
  <c r="BE47" i="1" s="1"/>
  <c r="BD48" i="1"/>
  <c r="BE48" i="1" s="1"/>
  <c r="BD49" i="1"/>
  <c r="BE49" i="1" s="1"/>
  <c r="BD50" i="1"/>
  <c r="BE50" i="1" s="1"/>
  <c r="BD51" i="1"/>
  <c r="BE51" i="1" s="1"/>
  <c r="BD52" i="1"/>
  <c r="BE52" i="1" s="1"/>
  <c r="BD53" i="1"/>
  <c r="BE53" i="1" s="1"/>
  <c r="BD54" i="1"/>
  <c r="BE54" i="1" s="1"/>
  <c r="BD55" i="1"/>
  <c r="BE55" i="1" s="1"/>
  <c r="BD56" i="1"/>
  <c r="BE56" i="1" s="1"/>
  <c r="BD57" i="1"/>
  <c r="BE57" i="1" s="1"/>
  <c r="BD58" i="1"/>
  <c r="BE58" i="1" s="1"/>
  <c r="BD59" i="1"/>
  <c r="BE59" i="1" s="1"/>
  <c r="BD60" i="1"/>
  <c r="BE60" i="1" s="1"/>
  <c r="BD61" i="1"/>
  <c r="BE61" i="1" s="1"/>
  <c r="BA31" i="1"/>
  <c r="BB31" i="1" s="1"/>
  <c r="BA32" i="1"/>
  <c r="BC32" i="1" s="1"/>
  <c r="BB32" i="1"/>
  <c r="BA33" i="1"/>
  <c r="BA34" i="1"/>
  <c r="BB34" i="1"/>
  <c r="BC34" i="1"/>
  <c r="BA35" i="1"/>
  <c r="BB35" i="1" s="1"/>
  <c r="BA36" i="1"/>
  <c r="BC36" i="1" s="1"/>
  <c r="BA37" i="1"/>
  <c r="BA38" i="1"/>
  <c r="BB38" i="1" s="1"/>
  <c r="BA39" i="1"/>
  <c r="BA40" i="1"/>
  <c r="BC40" i="1" s="1"/>
  <c r="BA41" i="1"/>
  <c r="BA42" i="1"/>
  <c r="BB42" i="1" s="1"/>
  <c r="BC42" i="1"/>
  <c r="BA43" i="1"/>
  <c r="BB43" i="1" s="1"/>
  <c r="BC43" i="1"/>
  <c r="BA44" i="1"/>
  <c r="BC44" i="1" s="1"/>
  <c r="BB44" i="1"/>
  <c r="BA45" i="1"/>
  <c r="BB45" i="1" s="1"/>
  <c r="BC45" i="1"/>
  <c r="BA46" i="1"/>
  <c r="BB46" i="1" s="1"/>
  <c r="BC46" i="1"/>
  <c r="BA47" i="1"/>
  <c r="BB47" i="1" s="1"/>
  <c r="BC47" i="1"/>
  <c r="BA48" i="1"/>
  <c r="BC48" i="1" s="1"/>
  <c r="BB48" i="1"/>
  <c r="BA49" i="1"/>
  <c r="BA50" i="1"/>
  <c r="BC50" i="1" s="1"/>
  <c r="BA51" i="1"/>
  <c r="BB51" i="1" s="1"/>
  <c r="BA52" i="1"/>
  <c r="BA53" i="1"/>
  <c r="BB53" i="1" s="1"/>
  <c r="BA54" i="1"/>
  <c r="BA55" i="1"/>
  <c r="BB55" i="1" s="1"/>
  <c r="BA56" i="1"/>
  <c r="BC56" i="1" s="1"/>
  <c r="BA57" i="1"/>
  <c r="BA58" i="1"/>
  <c r="BA59" i="1"/>
  <c r="BB59" i="1" s="1"/>
  <c r="BA60" i="1"/>
  <c r="BC60" i="1" s="1"/>
  <c r="BA61" i="1"/>
  <c r="BB61" i="1" s="1"/>
  <c r="BD10" i="1"/>
  <c r="BE10" i="1" s="1"/>
  <c r="BD11" i="1"/>
  <c r="BE11" i="1" s="1"/>
  <c r="BF11" i="1" s="1"/>
  <c r="BD12" i="1"/>
  <c r="BE12" i="1" s="1"/>
  <c r="BD13" i="1"/>
  <c r="BE13" i="1" s="1"/>
  <c r="BF13" i="1" s="1"/>
  <c r="BD14" i="1"/>
  <c r="BE14" i="1" s="1"/>
  <c r="BD15" i="1"/>
  <c r="BE15" i="1" s="1"/>
  <c r="BF15" i="1" s="1"/>
  <c r="BD16" i="1"/>
  <c r="BE16" i="1" s="1"/>
  <c r="BD17" i="1"/>
  <c r="BE17" i="1" s="1"/>
  <c r="BF17" i="1" s="1"/>
  <c r="BD18" i="1"/>
  <c r="BE18" i="1" s="1"/>
  <c r="BD19" i="1"/>
  <c r="BE19" i="1" s="1"/>
  <c r="BF19" i="1" s="1"/>
  <c r="BD20" i="1"/>
  <c r="BE20" i="1" s="1"/>
  <c r="BD21" i="1"/>
  <c r="BE21" i="1" s="1"/>
  <c r="BF21" i="1" s="1"/>
  <c r="BD22" i="1"/>
  <c r="BE22" i="1" s="1"/>
  <c r="BD23" i="1"/>
  <c r="BE23" i="1" s="1"/>
  <c r="BF23" i="1" s="1"/>
  <c r="BD24" i="1"/>
  <c r="BE24" i="1" s="1"/>
  <c r="BD25" i="1"/>
  <c r="BE25" i="1" s="1"/>
  <c r="BF25" i="1" s="1"/>
  <c r="BD26" i="1"/>
  <c r="BE26" i="1" s="1"/>
  <c r="BD27" i="1"/>
  <c r="BE27" i="1" s="1"/>
  <c r="BF27" i="1" s="1"/>
  <c r="BD28" i="1"/>
  <c r="BE28" i="1" s="1"/>
  <c r="BD29" i="1"/>
  <c r="BE29" i="1" s="1"/>
  <c r="BF29" i="1" s="1"/>
  <c r="BD30" i="1"/>
  <c r="BE30" i="1" s="1"/>
  <c r="BD9" i="1"/>
  <c r="BA10" i="1"/>
  <c r="BB10" i="1" s="1"/>
  <c r="BA11" i="1"/>
  <c r="BA12" i="1"/>
  <c r="BB12" i="1" s="1"/>
  <c r="BA13" i="1"/>
  <c r="BA14" i="1"/>
  <c r="BB14" i="1" s="1"/>
  <c r="BA15" i="1"/>
  <c r="BA16" i="1"/>
  <c r="BA17" i="1"/>
  <c r="BB17" i="1" s="1"/>
  <c r="BA18" i="1"/>
  <c r="BB18" i="1" s="1"/>
  <c r="BA19" i="1"/>
  <c r="BA20" i="1"/>
  <c r="BB20" i="1" s="1"/>
  <c r="BA21" i="1"/>
  <c r="BA22" i="1"/>
  <c r="BB22" i="1" s="1"/>
  <c r="BA23" i="1"/>
  <c r="BA24" i="1"/>
  <c r="BA25" i="1"/>
  <c r="BB25" i="1" s="1"/>
  <c r="BA26" i="1"/>
  <c r="BB26" i="1" s="1"/>
  <c r="BA27" i="1"/>
  <c r="BB27" i="1" s="1"/>
  <c r="BA28" i="1"/>
  <c r="BB28" i="1" s="1"/>
  <c r="BA29" i="1"/>
  <c r="BC29" i="1" s="1"/>
  <c r="BB29" i="1"/>
  <c r="BA30" i="1"/>
  <c r="BB30" i="1" s="1"/>
  <c r="BA9" i="1"/>
  <c r="AR31" i="1"/>
  <c r="AS31" i="1" s="1"/>
  <c r="AT31" i="1" s="1"/>
  <c r="AR32" i="1"/>
  <c r="AS32" i="1"/>
  <c r="AT32" i="1" s="1"/>
  <c r="AR33" i="1"/>
  <c r="AS33" i="1" s="1"/>
  <c r="AR34" i="1"/>
  <c r="AS34" i="1" s="1"/>
  <c r="AR35" i="1"/>
  <c r="AS35" i="1" s="1"/>
  <c r="AT35" i="1" s="1"/>
  <c r="AU35" i="1"/>
  <c r="AR36" i="1"/>
  <c r="AS36" i="1" s="1"/>
  <c r="AT36" i="1" s="1"/>
  <c r="AR37" i="1"/>
  <c r="AS37" i="1" s="1"/>
  <c r="AR38" i="1"/>
  <c r="AS38" i="1"/>
  <c r="AR39" i="1"/>
  <c r="AS39" i="1" s="1"/>
  <c r="AT39" i="1" s="1"/>
  <c r="AU39" i="1"/>
  <c r="AR40" i="1"/>
  <c r="AS40" i="1"/>
  <c r="AT40" i="1" s="1"/>
  <c r="AR41" i="1"/>
  <c r="AS41" i="1" s="1"/>
  <c r="AR42" i="1"/>
  <c r="AS42" i="1"/>
  <c r="AR43" i="1"/>
  <c r="AS43" i="1" s="1"/>
  <c r="AT43" i="1" s="1"/>
  <c r="AR44" i="1"/>
  <c r="AS44" i="1" s="1"/>
  <c r="AT44" i="1" s="1"/>
  <c r="AR45" i="1"/>
  <c r="AS45" i="1" s="1"/>
  <c r="AR46" i="1"/>
  <c r="AS46" i="1" s="1"/>
  <c r="AR47" i="1"/>
  <c r="AS47" i="1" s="1"/>
  <c r="AT47" i="1" s="1"/>
  <c r="AR48" i="1"/>
  <c r="AS48" i="1" s="1"/>
  <c r="AT48" i="1" s="1"/>
  <c r="AR49" i="1"/>
  <c r="AS49" i="1" s="1"/>
  <c r="AR50" i="1"/>
  <c r="AS50" i="1" s="1"/>
  <c r="AR51" i="1"/>
  <c r="AS51" i="1" s="1"/>
  <c r="AT51" i="1" s="1"/>
  <c r="AR52" i="1"/>
  <c r="AS52" i="1" s="1"/>
  <c r="AT52" i="1" s="1"/>
  <c r="AR53" i="1"/>
  <c r="AS53" i="1" s="1"/>
  <c r="AR54" i="1"/>
  <c r="AS54" i="1"/>
  <c r="AR55" i="1"/>
  <c r="AS55" i="1" s="1"/>
  <c r="AT55" i="1" s="1"/>
  <c r="AR56" i="1"/>
  <c r="AS56" i="1"/>
  <c r="AT56" i="1" s="1"/>
  <c r="AR57" i="1"/>
  <c r="AS57" i="1" s="1"/>
  <c r="AR58" i="1"/>
  <c r="AS58" i="1" s="1"/>
  <c r="AR59" i="1"/>
  <c r="AS59" i="1" s="1"/>
  <c r="AT59" i="1" s="1"/>
  <c r="AR60" i="1"/>
  <c r="AS60" i="1" s="1"/>
  <c r="AT60" i="1" s="1"/>
  <c r="AR61" i="1"/>
  <c r="AS61" i="1" s="1"/>
  <c r="AO39" i="1"/>
  <c r="AP39" i="1" s="1"/>
  <c r="AQ39" i="1"/>
  <c r="AO40" i="1"/>
  <c r="AP40" i="1" s="1"/>
  <c r="AO41" i="1"/>
  <c r="AO42" i="1"/>
  <c r="AP42" i="1" s="1"/>
  <c r="AO43" i="1"/>
  <c r="AP43" i="1" s="1"/>
  <c r="AO44" i="1"/>
  <c r="AQ44" i="1" s="1"/>
  <c r="AO45" i="1"/>
  <c r="AP45" i="1" s="1"/>
  <c r="AO46" i="1"/>
  <c r="AO47" i="1"/>
  <c r="AP47" i="1" s="1"/>
  <c r="AO48" i="1"/>
  <c r="AP48" i="1"/>
  <c r="AQ48" i="1"/>
  <c r="AO49" i="1"/>
  <c r="AO50" i="1"/>
  <c r="AP50" i="1" s="1"/>
  <c r="AQ50" i="1"/>
  <c r="AO51" i="1"/>
  <c r="AP51" i="1" s="1"/>
  <c r="AO52" i="1"/>
  <c r="AQ52" i="1" s="1"/>
  <c r="AP52" i="1"/>
  <c r="AO53" i="1"/>
  <c r="AP53" i="1" s="1"/>
  <c r="AO54" i="1"/>
  <c r="AO55" i="1"/>
  <c r="AP55" i="1" s="1"/>
  <c r="AQ55" i="1"/>
  <c r="AO56" i="1"/>
  <c r="AP56" i="1" s="1"/>
  <c r="AO57" i="1"/>
  <c r="AO58" i="1"/>
  <c r="AP58" i="1" s="1"/>
  <c r="AO59" i="1"/>
  <c r="AP59" i="1" s="1"/>
  <c r="AO60" i="1"/>
  <c r="AQ60" i="1" s="1"/>
  <c r="AO61" i="1"/>
  <c r="AP61" i="1" s="1"/>
  <c r="AO31" i="1"/>
  <c r="AO32" i="1"/>
  <c r="AQ32" i="1" s="1"/>
  <c r="AO33" i="1"/>
  <c r="AP33" i="1" s="1"/>
  <c r="AO34" i="1"/>
  <c r="AO35" i="1"/>
  <c r="AP35" i="1" s="1"/>
  <c r="AO36" i="1"/>
  <c r="AQ36" i="1" s="1"/>
  <c r="AP36" i="1"/>
  <c r="AO37" i="1"/>
  <c r="AO38" i="1"/>
  <c r="AP38" i="1" s="1"/>
  <c r="AQ38" i="1"/>
  <c r="Y39" i="1"/>
  <c r="Z39" i="1" s="1"/>
  <c r="Y40" i="1"/>
  <c r="AA40" i="1" s="1"/>
  <c r="Z40" i="1"/>
  <c r="Y41" i="1"/>
  <c r="Z41" i="1" s="1"/>
  <c r="Y42" i="1"/>
  <c r="Y43" i="1"/>
  <c r="Z43" i="1" s="1"/>
  <c r="AA43" i="1"/>
  <c r="Y44" i="1"/>
  <c r="Z44" i="1" s="1"/>
  <c r="Y45" i="1"/>
  <c r="Y46" i="1"/>
  <c r="Z46" i="1" s="1"/>
  <c r="Y47" i="1"/>
  <c r="Z47" i="1" s="1"/>
  <c r="AA47" i="1"/>
  <c r="Y48" i="1"/>
  <c r="AA48" i="1" s="1"/>
  <c r="Y49" i="1"/>
  <c r="Z49" i="1" s="1"/>
  <c r="Y50" i="1"/>
  <c r="Y51" i="1"/>
  <c r="Z51" i="1" s="1"/>
  <c r="Y52" i="1"/>
  <c r="Z52" i="1"/>
  <c r="AA52" i="1"/>
  <c r="Y53" i="1"/>
  <c r="Y54" i="1"/>
  <c r="Z54" i="1" s="1"/>
  <c r="AA54" i="1"/>
  <c r="Y55" i="1"/>
  <c r="Z55" i="1" s="1"/>
  <c r="Y56" i="1"/>
  <c r="AA56" i="1" s="1"/>
  <c r="Y57" i="1"/>
  <c r="Z57" i="1" s="1"/>
  <c r="Y58" i="1"/>
  <c r="Y59" i="1"/>
  <c r="Z59" i="1" s="1"/>
  <c r="Y60" i="1"/>
  <c r="Z60" i="1" s="1"/>
  <c r="Y61" i="1"/>
  <c r="M42" i="1"/>
  <c r="N42" i="1" s="1"/>
  <c r="M43" i="1"/>
  <c r="M44" i="1"/>
  <c r="N44" i="1" s="1"/>
  <c r="M45" i="1"/>
  <c r="N45" i="1" s="1"/>
  <c r="M46" i="1"/>
  <c r="M47" i="1"/>
  <c r="N47" i="1" s="1"/>
  <c r="M48" i="1"/>
  <c r="N48" i="1" s="1"/>
  <c r="O48" i="1"/>
  <c r="M49" i="1"/>
  <c r="O49" i="1" s="1"/>
  <c r="N49" i="1"/>
  <c r="M50" i="1"/>
  <c r="M51" i="1"/>
  <c r="N51" i="1" s="1"/>
  <c r="M52" i="1"/>
  <c r="N52" i="1" s="1"/>
  <c r="M53" i="1"/>
  <c r="O53" i="1" s="1"/>
  <c r="N53" i="1"/>
  <c r="M54" i="1"/>
  <c r="M55" i="1"/>
  <c r="N55" i="1" s="1"/>
  <c r="O55" i="1"/>
  <c r="M56" i="1"/>
  <c r="N56" i="1" s="1"/>
  <c r="M57" i="1"/>
  <c r="O57" i="1" s="1"/>
  <c r="M58" i="1"/>
  <c r="M59" i="1"/>
  <c r="N59" i="1" s="1"/>
  <c r="O59" i="1"/>
  <c r="M60" i="1"/>
  <c r="N60" i="1" s="1"/>
  <c r="O60" i="1"/>
  <c r="M61" i="1"/>
  <c r="N61" i="1"/>
  <c r="O61" i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M31" i="1"/>
  <c r="M32" i="1"/>
  <c r="N32" i="1" s="1"/>
  <c r="M33" i="1"/>
  <c r="N33" i="1" s="1"/>
  <c r="M34" i="1"/>
  <c r="N34" i="1"/>
  <c r="O34" i="1"/>
  <c r="M35" i="1"/>
  <c r="M36" i="1"/>
  <c r="N36" i="1" s="1"/>
  <c r="M37" i="1"/>
  <c r="N37" i="1" s="1"/>
  <c r="O37" i="1"/>
  <c r="M38" i="1"/>
  <c r="O38" i="1" s="1"/>
  <c r="M39" i="1"/>
  <c r="M40" i="1"/>
  <c r="N40" i="1" s="1"/>
  <c r="M41" i="1"/>
  <c r="N41" i="1" s="1"/>
  <c r="AG61" i="1"/>
  <c r="AH61" i="1" s="1"/>
  <c r="AG60" i="1"/>
  <c r="AH60" i="1" s="1"/>
  <c r="AG59" i="1"/>
  <c r="AH59" i="1" s="1"/>
  <c r="AG58" i="1"/>
  <c r="AH58" i="1" s="1"/>
  <c r="AG57" i="1"/>
  <c r="AH57" i="1" s="1"/>
  <c r="AG56" i="1"/>
  <c r="AH56" i="1" s="1"/>
  <c r="AG55" i="1"/>
  <c r="AH55" i="1" s="1"/>
  <c r="AG54" i="1"/>
  <c r="AH54" i="1" s="1"/>
  <c r="AG53" i="1"/>
  <c r="AH53" i="1" s="1"/>
  <c r="AI53" i="1"/>
  <c r="AG52" i="1"/>
  <c r="AH52" i="1" s="1"/>
  <c r="AG51" i="1"/>
  <c r="AH51" i="1" s="1"/>
  <c r="AI51" i="1"/>
  <c r="AG50" i="1"/>
  <c r="AH50" i="1" s="1"/>
  <c r="AG49" i="1"/>
  <c r="AH49" i="1" s="1"/>
  <c r="AG48" i="1"/>
  <c r="AH48" i="1" s="1"/>
  <c r="AG47" i="1"/>
  <c r="AH47" i="1" s="1"/>
  <c r="AI47" i="1"/>
  <c r="AG46" i="1"/>
  <c r="AH46" i="1" s="1"/>
  <c r="AG45" i="1"/>
  <c r="AH45" i="1" s="1"/>
  <c r="AI45" i="1"/>
  <c r="AG44" i="1"/>
  <c r="AH44" i="1" s="1"/>
  <c r="AG43" i="1"/>
  <c r="AH43" i="1" s="1"/>
  <c r="AI43" i="1"/>
  <c r="AG42" i="1"/>
  <c r="AH42" i="1" s="1"/>
  <c r="AG41" i="1"/>
  <c r="AH41" i="1" s="1"/>
  <c r="AG40" i="1"/>
  <c r="AG39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CG61" i="1"/>
  <c r="CH61" i="1" s="1"/>
  <c r="CN61" i="1"/>
  <c r="CO61" i="1" s="1"/>
  <c r="CG60" i="1"/>
  <c r="CH60" i="1" s="1"/>
  <c r="CN60" i="1"/>
  <c r="CO60" i="1" s="1"/>
  <c r="CG59" i="1"/>
  <c r="CN59" i="1"/>
  <c r="CO59" i="1" s="1"/>
  <c r="CP59" i="1" s="1"/>
  <c r="CG58" i="1"/>
  <c r="CN58" i="1"/>
  <c r="CO58" i="1" s="1"/>
  <c r="CG57" i="1"/>
  <c r="CI57" i="1" s="1"/>
  <c r="CH57" i="1"/>
  <c r="CN57" i="1"/>
  <c r="CO57" i="1" s="1"/>
  <c r="CG56" i="1"/>
  <c r="CH56" i="1" s="1"/>
  <c r="CI56" i="1"/>
  <c r="CN56" i="1"/>
  <c r="CO56" i="1" s="1"/>
  <c r="CP56" i="1" s="1"/>
  <c r="CG55" i="1"/>
  <c r="CN55" i="1"/>
  <c r="CO55" i="1" s="1"/>
  <c r="CG54" i="1"/>
  <c r="CI54" i="1" s="1"/>
  <c r="CN54" i="1"/>
  <c r="CO54" i="1" s="1"/>
  <c r="CG53" i="1"/>
  <c r="CH53" i="1" s="1"/>
  <c r="CI53" i="1"/>
  <c r="CN53" i="1"/>
  <c r="CO53" i="1" s="1"/>
  <c r="CP53" i="1" s="1"/>
  <c r="CG52" i="1"/>
  <c r="CH52" i="1" s="1"/>
  <c r="CI52" i="1"/>
  <c r="CN52" i="1"/>
  <c r="CO52" i="1" s="1"/>
  <c r="CG51" i="1"/>
  <c r="CN51" i="1"/>
  <c r="CO51" i="1" s="1"/>
  <c r="CP51" i="1" s="1"/>
  <c r="CG50" i="1"/>
  <c r="CH50" i="1" s="1"/>
  <c r="CI50" i="1"/>
  <c r="CN50" i="1"/>
  <c r="CO50" i="1" s="1"/>
  <c r="CP50" i="1" s="1"/>
  <c r="CG49" i="1"/>
  <c r="CN49" i="1"/>
  <c r="CO49" i="1" s="1"/>
  <c r="CG48" i="1"/>
  <c r="CH48" i="1" s="1"/>
  <c r="CN48" i="1"/>
  <c r="CO48" i="1" s="1"/>
  <c r="CP48" i="1" s="1"/>
  <c r="CG47" i="1"/>
  <c r="CN47" i="1"/>
  <c r="CO47" i="1" s="1"/>
  <c r="CG46" i="1"/>
  <c r="CH46" i="1" s="1"/>
  <c r="CN46" i="1"/>
  <c r="CO46" i="1"/>
  <c r="CP46" i="1" s="1"/>
  <c r="CG45" i="1"/>
  <c r="CH45" i="1" s="1"/>
  <c r="CN45" i="1"/>
  <c r="CO45" i="1" s="1"/>
  <c r="CG44" i="1"/>
  <c r="CH44" i="1" s="1"/>
  <c r="CN44" i="1"/>
  <c r="CO44" i="1" s="1"/>
  <c r="CG43" i="1"/>
  <c r="CN43" i="1"/>
  <c r="CO43" i="1" s="1"/>
  <c r="CP43" i="1" s="1"/>
  <c r="CG42" i="1"/>
  <c r="CH42" i="1" s="1"/>
  <c r="CN42" i="1"/>
  <c r="CO42" i="1" s="1"/>
  <c r="CG41" i="1"/>
  <c r="CH41" i="1" s="1"/>
  <c r="CI41" i="1"/>
  <c r="CN41" i="1"/>
  <c r="CO41" i="1" s="1"/>
  <c r="CP41" i="1" s="1"/>
  <c r="CG40" i="1"/>
  <c r="CH40" i="1" s="1"/>
  <c r="CN40" i="1"/>
  <c r="CO40" i="1" s="1"/>
  <c r="CG39" i="1"/>
  <c r="CH39" i="1" s="1"/>
  <c r="CI39" i="1"/>
  <c r="CN39" i="1"/>
  <c r="CO39" i="1" s="1"/>
  <c r="CP39" i="1" s="1"/>
  <c r="BI61" i="1"/>
  <c r="BI60" i="1"/>
  <c r="BJ60" i="1" s="1"/>
  <c r="BI59" i="1"/>
  <c r="BI58" i="1"/>
  <c r="BJ58" i="1" s="1"/>
  <c r="BI57" i="1"/>
  <c r="BJ57" i="1" s="1"/>
  <c r="BI56" i="1"/>
  <c r="BJ56" i="1" s="1"/>
  <c r="BI55" i="1"/>
  <c r="BK55" i="1" s="1"/>
  <c r="BI54" i="1"/>
  <c r="BJ54" i="1" s="1"/>
  <c r="BI53" i="1"/>
  <c r="BJ53" i="1" s="1"/>
  <c r="BK53" i="1"/>
  <c r="BI52" i="1"/>
  <c r="BJ52" i="1" s="1"/>
  <c r="BI51" i="1"/>
  <c r="BJ51" i="1" s="1"/>
  <c r="BK51" i="1"/>
  <c r="BI50" i="1"/>
  <c r="BJ50" i="1" s="1"/>
  <c r="BI49" i="1"/>
  <c r="BJ49" i="1" s="1"/>
  <c r="BK49" i="1"/>
  <c r="BI48" i="1"/>
  <c r="BJ48" i="1" s="1"/>
  <c r="BI47" i="1"/>
  <c r="BJ47" i="1" s="1"/>
  <c r="BI46" i="1"/>
  <c r="BJ46" i="1" s="1"/>
  <c r="BI45" i="1"/>
  <c r="BJ45" i="1" s="1"/>
  <c r="BK45" i="1"/>
  <c r="BI44" i="1"/>
  <c r="BJ44" i="1" s="1"/>
  <c r="BI43" i="1"/>
  <c r="BJ43" i="1" s="1"/>
  <c r="BK43" i="1"/>
  <c r="BI42" i="1"/>
  <c r="BJ42" i="1" s="1"/>
  <c r="BI41" i="1"/>
  <c r="BJ41" i="1" s="1"/>
  <c r="BI40" i="1"/>
  <c r="BJ40" i="1" s="1"/>
  <c r="BI39" i="1"/>
  <c r="BJ39" i="1" s="1"/>
  <c r="AB61" i="1"/>
  <c r="AC61" i="1" s="1"/>
  <c r="AB60" i="1"/>
  <c r="AC60" i="1" s="1"/>
  <c r="AB59" i="1"/>
  <c r="AC59" i="1" s="1"/>
  <c r="AB58" i="1"/>
  <c r="AC58" i="1" s="1"/>
  <c r="AB57" i="1"/>
  <c r="AC57" i="1" s="1"/>
  <c r="AB56" i="1"/>
  <c r="AC56" i="1" s="1"/>
  <c r="AB55" i="1"/>
  <c r="AC55" i="1" s="1"/>
  <c r="AB54" i="1"/>
  <c r="AC54" i="1" s="1"/>
  <c r="AB53" i="1"/>
  <c r="AC53" i="1" s="1"/>
  <c r="AB52" i="1"/>
  <c r="AC52" i="1" s="1"/>
  <c r="AB51" i="1"/>
  <c r="AC51" i="1" s="1"/>
  <c r="AB50" i="1"/>
  <c r="AC50" i="1" s="1"/>
  <c r="AB49" i="1"/>
  <c r="AC49" i="1" s="1"/>
  <c r="AB48" i="1"/>
  <c r="AC48" i="1" s="1"/>
  <c r="AB47" i="1"/>
  <c r="AC47" i="1" s="1"/>
  <c r="AB46" i="1"/>
  <c r="AC46" i="1" s="1"/>
  <c r="AB45" i="1"/>
  <c r="AC45" i="1" s="1"/>
  <c r="AB44" i="1"/>
  <c r="AC44" i="1" s="1"/>
  <c r="AB43" i="1"/>
  <c r="AC43" i="1" s="1"/>
  <c r="AB42" i="1"/>
  <c r="AC42" i="1" s="1"/>
  <c r="AB41" i="1"/>
  <c r="AC41" i="1" s="1"/>
  <c r="AB40" i="1"/>
  <c r="AC40" i="1" s="1"/>
  <c r="AB39" i="1"/>
  <c r="AC39" i="1" s="1"/>
  <c r="AK10" i="1"/>
  <c r="AL10" i="1" s="1"/>
  <c r="AK11" i="1"/>
  <c r="AL11" i="1" s="1"/>
  <c r="AK12" i="1"/>
  <c r="AL12" i="1" s="1"/>
  <c r="AK13" i="1"/>
  <c r="AL13" i="1" s="1"/>
  <c r="AK14" i="1"/>
  <c r="AL14" i="1" s="1"/>
  <c r="AK15" i="1"/>
  <c r="AL15" i="1" s="1"/>
  <c r="AK16" i="1"/>
  <c r="AL16" i="1" s="1"/>
  <c r="AK17" i="1"/>
  <c r="AL17" i="1" s="1"/>
  <c r="AM17" i="1"/>
  <c r="AK18" i="1"/>
  <c r="AL18" i="1" s="1"/>
  <c r="AK19" i="1"/>
  <c r="AL19" i="1" s="1"/>
  <c r="AK20" i="1"/>
  <c r="AL20" i="1" s="1"/>
  <c r="AK21" i="1"/>
  <c r="AL21" i="1" s="1"/>
  <c r="AK22" i="1"/>
  <c r="AL22" i="1" s="1"/>
  <c r="AK23" i="1"/>
  <c r="AL23" i="1" s="1"/>
  <c r="AK24" i="1"/>
  <c r="AL24" i="1" s="1"/>
  <c r="AK25" i="1"/>
  <c r="AL25" i="1" s="1"/>
  <c r="AK26" i="1"/>
  <c r="AL26" i="1" s="1"/>
  <c r="AK27" i="1"/>
  <c r="AL27" i="1" s="1"/>
  <c r="AM27" i="1"/>
  <c r="AK28" i="1"/>
  <c r="AL28" i="1" s="1"/>
  <c r="AK29" i="1"/>
  <c r="AL29" i="1" s="1"/>
  <c r="AK30" i="1"/>
  <c r="AM30" i="1" s="1"/>
  <c r="AL30" i="1"/>
  <c r="AK31" i="1"/>
  <c r="AL31" i="1" s="1"/>
  <c r="AK32" i="1"/>
  <c r="AM32" i="1" s="1"/>
  <c r="AL32" i="1"/>
  <c r="AK33" i="1"/>
  <c r="AL33" i="1" s="1"/>
  <c r="AM33" i="1"/>
  <c r="AK34" i="1"/>
  <c r="AL34" i="1" s="1"/>
  <c r="AK35" i="1"/>
  <c r="AL35" i="1" s="1"/>
  <c r="AK36" i="1"/>
  <c r="AL36" i="1" s="1"/>
  <c r="AK37" i="1"/>
  <c r="AL37" i="1" s="1"/>
  <c r="AK38" i="1"/>
  <c r="AL38" i="1" s="1"/>
  <c r="AK39" i="1"/>
  <c r="AL39" i="1" s="1"/>
  <c r="AK40" i="1"/>
  <c r="AL40" i="1" s="1"/>
  <c r="AK41" i="1"/>
  <c r="AL41" i="1" s="1"/>
  <c r="AM41" i="1"/>
  <c r="AK42" i="1"/>
  <c r="AL42" i="1" s="1"/>
  <c r="AK43" i="1"/>
  <c r="AL43" i="1" s="1"/>
  <c r="AM43" i="1"/>
  <c r="AK44" i="1"/>
  <c r="AL44" i="1" s="1"/>
  <c r="AK45" i="1"/>
  <c r="AL45" i="1" s="1"/>
  <c r="AK46" i="1"/>
  <c r="AM46" i="1" s="1"/>
  <c r="AL46" i="1"/>
  <c r="AK47" i="1"/>
  <c r="AL47" i="1" s="1"/>
  <c r="AK48" i="1"/>
  <c r="AM48" i="1" s="1"/>
  <c r="AK49" i="1"/>
  <c r="AL49" i="1" s="1"/>
  <c r="AM49" i="1"/>
  <c r="AK50" i="1"/>
  <c r="AL50" i="1" s="1"/>
  <c r="AK51" i="1"/>
  <c r="AL51" i="1" s="1"/>
  <c r="AK52" i="1"/>
  <c r="AL52" i="1" s="1"/>
  <c r="AM52" i="1"/>
  <c r="AK53" i="1"/>
  <c r="AL53" i="1" s="1"/>
  <c r="AK54" i="1"/>
  <c r="AL54" i="1"/>
  <c r="AM54" i="1"/>
  <c r="AK55" i="1"/>
  <c r="AL55" i="1" s="1"/>
  <c r="AK56" i="1"/>
  <c r="AM56" i="1" s="1"/>
  <c r="AL56" i="1"/>
  <c r="AK57" i="1"/>
  <c r="AL57" i="1" s="1"/>
  <c r="AM57" i="1"/>
  <c r="AK58" i="1"/>
  <c r="AL58" i="1" s="1"/>
  <c r="AK59" i="1"/>
  <c r="AL59" i="1" s="1"/>
  <c r="AM59" i="1"/>
  <c r="AK60" i="1"/>
  <c r="AL60" i="1" s="1"/>
  <c r="AK61" i="1"/>
  <c r="AL61" i="1" s="1"/>
  <c r="AK9" i="1"/>
  <c r="AL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9" i="1"/>
  <c r="V9" i="1" s="1"/>
  <c r="N57" i="1" l="1"/>
  <c r="O44" i="1"/>
  <c r="AQ59" i="1"/>
  <c r="BC51" i="1"/>
  <c r="BB40" i="1"/>
  <c r="AL48" i="1"/>
  <c r="AM16" i="1"/>
  <c r="AM14" i="1"/>
  <c r="AU55" i="1"/>
  <c r="BB60" i="1"/>
  <c r="BO40" i="1"/>
  <c r="CL55" i="1"/>
  <c r="CM42" i="1"/>
  <c r="BW50" i="1"/>
  <c r="BW61" i="1"/>
  <c r="AM25" i="1"/>
  <c r="AM11" i="1"/>
  <c r="BK41" i="1"/>
  <c r="BJ55" i="1"/>
  <c r="CI40" i="1"/>
  <c r="CI45" i="1"/>
  <c r="CI46" i="1"/>
  <c r="CH54" i="1"/>
  <c r="CI60" i="1"/>
  <c r="AI49" i="1"/>
  <c r="O41" i="1"/>
  <c r="N38" i="1"/>
  <c r="O51" i="1"/>
  <c r="AA59" i="1"/>
  <c r="Z56" i="1"/>
  <c r="AQ43" i="1"/>
  <c r="BC28" i="1"/>
  <c r="BC25" i="1"/>
  <c r="BB56" i="1"/>
  <c r="BB50" i="1"/>
  <c r="BC35" i="1"/>
  <c r="BO59" i="1"/>
  <c r="BO54" i="1"/>
  <c r="BO51" i="1"/>
  <c r="BO45" i="1"/>
  <c r="BN42" i="1"/>
  <c r="CL32" i="1"/>
  <c r="CL39" i="1"/>
  <c r="BW42" i="1"/>
  <c r="BW57" i="1"/>
  <c r="CP37" i="1"/>
  <c r="CQ37" i="1"/>
  <c r="AM38" i="1"/>
  <c r="O45" i="1"/>
  <c r="AA60" i="1"/>
  <c r="AA44" i="1"/>
  <c r="AQ56" i="1"/>
  <c r="AQ40" i="1"/>
  <c r="BO48" i="1"/>
  <c r="BW52" i="1"/>
  <c r="AM40" i="1"/>
  <c r="AM24" i="1"/>
  <c r="AM22" i="1"/>
  <c r="AM60" i="1"/>
  <c r="AM51" i="1"/>
  <c r="AM44" i="1"/>
  <c r="AM35" i="1"/>
  <c r="AM19" i="1"/>
  <c r="BK39" i="1"/>
  <c r="BK47" i="1"/>
  <c r="BK57" i="1"/>
  <c r="CI44" i="1"/>
  <c r="CI48" i="1"/>
  <c r="CI61" i="1"/>
  <c r="AI42" i="1"/>
  <c r="AI44" i="1"/>
  <c r="AI46" i="1"/>
  <c r="AI48" i="1"/>
  <c r="AI50" i="1"/>
  <c r="AI52" i="1"/>
  <c r="AI54" i="1"/>
  <c r="AI61" i="1"/>
  <c r="O40" i="1"/>
  <c r="O33" i="1"/>
  <c r="O56" i="1"/>
  <c r="O52" i="1"/>
  <c r="AA55" i="1"/>
  <c r="AA51" i="1"/>
  <c r="Z48" i="1"/>
  <c r="AA46" i="1"/>
  <c r="AA39" i="1"/>
  <c r="AQ35" i="1"/>
  <c r="AP32" i="1"/>
  <c r="AP60" i="1"/>
  <c r="AQ58" i="1"/>
  <c r="AQ51" i="1"/>
  <c r="AQ47" i="1"/>
  <c r="AP44" i="1"/>
  <c r="AQ42" i="1"/>
  <c r="AU51" i="1"/>
  <c r="BC61" i="1"/>
  <c r="BC59" i="1"/>
  <c r="BC31" i="1"/>
  <c r="BO37" i="1"/>
  <c r="BO35" i="1"/>
  <c r="BO53" i="1"/>
  <c r="BO43" i="1"/>
  <c r="CM48" i="1"/>
  <c r="BW51" i="1"/>
  <c r="BW56" i="1"/>
  <c r="BW59" i="1"/>
  <c r="AX41" i="1"/>
  <c r="AY41" i="1"/>
  <c r="AX45" i="1"/>
  <c r="AY45" i="1"/>
  <c r="AX49" i="1"/>
  <c r="AY49" i="1"/>
  <c r="AX53" i="1"/>
  <c r="AY53" i="1"/>
  <c r="AX57" i="1"/>
  <c r="AY57" i="1"/>
  <c r="AX61" i="1"/>
  <c r="AY61" i="1"/>
  <c r="AT58" i="1"/>
  <c r="AU58" i="1"/>
  <c r="AT49" i="1"/>
  <c r="AU49" i="1"/>
  <c r="AT42" i="1"/>
  <c r="AU42" i="1"/>
  <c r="AT33" i="1"/>
  <c r="AU33" i="1"/>
  <c r="BB24" i="1"/>
  <c r="BC24" i="1"/>
  <c r="BB16" i="1"/>
  <c r="BC16" i="1"/>
  <c r="BB37" i="1"/>
  <c r="BC37" i="1"/>
  <c r="BO50" i="1"/>
  <c r="BN50" i="1"/>
  <c r="CP35" i="1"/>
  <c r="CQ35" i="1"/>
  <c r="CL60" i="1"/>
  <c r="CM60" i="1"/>
  <c r="CL57" i="1"/>
  <c r="CM57" i="1"/>
  <c r="CD41" i="1"/>
  <c r="CE41" i="1"/>
  <c r="CH51" i="1"/>
  <c r="CI51" i="1"/>
  <c r="AM36" i="1"/>
  <c r="AM28" i="1"/>
  <c r="AM20" i="1"/>
  <c r="AM12" i="1"/>
  <c r="BJ59" i="1"/>
  <c r="BK59" i="1"/>
  <c r="CH58" i="1"/>
  <c r="CI58" i="1"/>
  <c r="AX42" i="1"/>
  <c r="AY42" i="1"/>
  <c r="AX46" i="1"/>
  <c r="AY46" i="1"/>
  <c r="AX50" i="1"/>
  <c r="AY50" i="1"/>
  <c r="AX54" i="1"/>
  <c r="AY54" i="1"/>
  <c r="AX58" i="1"/>
  <c r="AY58" i="1"/>
  <c r="AH39" i="1"/>
  <c r="AI39" i="1"/>
  <c r="N35" i="1"/>
  <c r="O35" i="1"/>
  <c r="N31" i="1"/>
  <c r="O31" i="1"/>
  <c r="N46" i="1"/>
  <c r="O46" i="1"/>
  <c r="Z61" i="1"/>
  <c r="AA61" i="1"/>
  <c r="Z50" i="1"/>
  <c r="AA50" i="1"/>
  <c r="Z45" i="1"/>
  <c r="AA45" i="1"/>
  <c r="AP34" i="1"/>
  <c r="AQ34" i="1"/>
  <c r="AP31" i="1"/>
  <c r="AQ31" i="1"/>
  <c r="AP57" i="1"/>
  <c r="AQ57" i="1"/>
  <c r="AP46" i="1"/>
  <c r="AQ46" i="1"/>
  <c r="AP41" i="1"/>
  <c r="AQ41" i="1"/>
  <c r="AT53" i="1"/>
  <c r="AU53" i="1"/>
  <c r="AT46" i="1"/>
  <c r="AU46" i="1"/>
  <c r="AT37" i="1"/>
  <c r="AU37" i="1"/>
  <c r="BB58" i="1"/>
  <c r="BC58" i="1"/>
  <c r="BC52" i="1"/>
  <c r="BB52" i="1"/>
  <c r="BN52" i="1"/>
  <c r="BO52" i="1"/>
  <c r="CH55" i="1"/>
  <c r="CI55" i="1"/>
  <c r="AM58" i="1"/>
  <c r="AM55" i="1"/>
  <c r="AM50" i="1"/>
  <c r="AM47" i="1"/>
  <c r="AM42" i="1"/>
  <c r="AM39" i="1"/>
  <c r="AM34" i="1"/>
  <c r="AM31" i="1"/>
  <c r="AM26" i="1"/>
  <c r="AM23" i="1"/>
  <c r="AM18" i="1"/>
  <c r="AM15" i="1"/>
  <c r="AM10" i="1"/>
  <c r="BK40" i="1"/>
  <c r="BK42" i="1"/>
  <c r="BK44" i="1"/>
  <c r="BK46" i="1"/>
  <c r="BK48" i="1"/>
  <c r="BK50" i="1"/>
  <c r="BK52" i="1"/>
  <c r="BK54" i="1"/>
  <c r="BK60" i="1"/>
  <c r="CH43" i="1"/>
  <c r="CI43" i="1"/>
  <c r="CH47" i="1"/>
  <c r="CI47" i="1"/>
  <c r="AX39" i="1"/>
  <c r="AY39" i="1"/>
  <c r="AX43" i="1"/>
  <c r="AY43" i="1"/>
  <c r="AX47" i="1"/>
  <c r="AY47" i="1"/>
  <c r="AX51" i="1"/>
  <c r="AY51" i="1"/>
  <c r="AX55" i="1"/>
  <c r="AY55" i="1"/>
  <c r="AX59" i="1"/>
  <c r="AY59" i="1"/>
  <c r="AH40" i="1"/>
  <c r="AI40" i="1"/>
  <c r="N39" i="1"/>
  <c r="O39" i="1"/>
  <c r="N54" i="1"/>
  <c r="O54" i="1"/>
  <c r="N50" i="1"/>
  <c r="O50" i="1"/>
  <c r="AU59" i="1"/>
  <c r="AT57" i="1"/>
  <c r="AU57" i="1"/>
  <c r="AT50" i="1"/>
  <c r="AU50" i="1"/>
  <c r="AU43" i="1"/>
  <c r="AT41" i="1"/>
  <c r="AU41" i="1"/>
  <c r="AT34" i="1"/>
  <c r="AU34" i="1"/>
  <c r="BB39" i="1"/>
  <c r="BC39" i="1"/>
  <c r="BJ61" i="1"/>
  <c r="BK61" i="1"/>
  <c r="AM61" i="1"/>
  <c r="AM53" i="1"/>
  <c r="AM45" i="1"/>
  <c r="AM37" i="1"/>
  <c r="AM29" i="1"/>
  <c r="AM21" i="1"/>
  <c r="AM13" i="1"/>
  <c r="BK56" i="1"/>
  <c r="BK58" i="1"/>
  <c r="CI42" i="1"/>
  <c r="CH49" i="1"/>
  <c r="CI49" i="1"/>
  <c r="CH59" i="1"/>
  <c r="CI59" i="1"/>
  <c r="AX40" i="1"/>
  <c r="AY40" i="1"/>
  <c r="AX44" i="1"/>
  <c r="AY44" i="1"/>
  <c r="AX48" i="1"/>
  <c r="AY48" i="1"/>
  <c r="AX52" i="1"/>
  <c r="AY52" i="1"/>
  <c r="AX56" i="1"/>
  <c r="AY56" i="1"/>
  <c r="AX60" i="1"/>
  <c r="AY60" i="1"/>
  <c r="O36" i="1"/>
  <c r="O32" i="1"/>
  <c r="N58" i="1"/>
  <c r="O58" i="1"/>
  <c r="O47" i="1"/>
  <c r="N43" i="1"/>
  <c r="O43" i="1"/>
  <c r="Z58" i="1"/>
  <c r="AA58" i="1"/>
  <c r="Z53" i="1"/>
  <c r="AA53" i="1"/>
  <c r="Z42" i="1"/>
  <c r="AA42" i="1"/>
  <c r="AP37" i="1"/>
  <c r="AQ37" i="1"/>
  <c r="AP54" i="1"/>
  <c r="AQ54" i="1"/>
  <c r="AP49" i="1"/>
  <c r="AQ49" i="1"/>
  <c r="AT61" i="1"/>
  <c r="AU61" i="1"/>
  <c r="AT54" i="1"/>
  <c r="AU54" i="1"/>
  <c r="AU47" i="1"/>
  <c r="AT45" i="1"/>
  <c r="AU45" i="1"/>
  <c r="AT38" i="1"/>
  <c r="AU38" i="1"/>
  <c r="AU31" i="1"/>
  <c r="BB21" i="1"/>
  <c r="BC21" i="1"/>
  <c r="BB13" i="1"/>
  <c r="BC13" i="1"/>
  <c r="BB54" i="1"/>
  <c r="BC54" i="1"/>
  <c r="BB33" i="1"/>
  <c r="BC33" i="1"/>
  <c r="O42" i="1"/>
  <c r="AA57" i="1"/>
  <c r="AA49" i="1"/>
  <c r="AA41" i="1"/>
  <c r="AQ33" i="1"/>
  <c r="AQ61" i="1"/>
  <c r="AQ53" i="1"/>
  <c r="AQ45" i="1"/>
  <c r="AU60" i="1"/>
  <c r="AU56" i="1"/>
  <c r="AU52" i="1"/>
  <c r="AU48" i="1"/>
  <c r="AU44" i="1"/>
  <c r="AU40" i="1"/>
  <c r="AU36" i="1"/>
  <c r="AU32" i="1"/>
  <c r="BB23" i="1"/>
  <c r="BC23" i="1"/>
  <c r="BC20" i="1"/>
  <c r="BC17" i="1"/>
  <c r="BB15" i="1"/>
  <c r="BC15" i="1"/>
  <c r="BC12" i="1"/>
  <c r="BB57" i="1"/>
  <c r="BC57" i="1"/>
  <c r="BC55" i="1"/>
  <c r="BC53" i="1"/>
  <c r="BC38" i="1"/>
  <c r="BB36" i="1"/>
  <c r="BN32" i="1"/>
  <c r="BN58" i="1"/>
  <c r="BN47" i="1"/>
  <c r="BO47" i="1"/>
  <c r="CL37" i="1"/>
  <c r="CM37" i="1"/>
  <c r="CD40" i="1"/>
  <c r="CE40" i="1"/>
  <c r="CD57" i="1"/>
  <c r="CE57" i="1"/>
  <c r="BB49" i="1"/>
  <c r="BC49" i="1"/>
  <c r="BN34" i="1"/>
  <c r="BO34" i="1"/>
  <c r="BN60" i="1"/>
  <c r="BO60" i="1"/>
  <c r="BN44" i="1"/>
  <c r="BO44" i="1"/>
  <c r="CP31" i="1"/>
  <c r="CQ31" i="1"/>
  <c r="CL52" i="1"/>
  <c r="CM52" i="1"/>
  <c r="CD51" i="1"/>
  <c r="CE51" i="1"/>
  <c r="CD56" i="1"/>
  <c r="CE56" i="1"/>
  <c r="CD59" i="1"/>
  <c r="CE59" i="1"/>
  <c r="BB19" i="1"/>
  <c r="BC19" i="1"/>
  <c r="BB11" i="1"/>
  <c r="BC11" i="1"/>
  <c r="BB41" i="1"/>
  <c r="BC41" i="1"/>
  <c r="BN55" i="1"/>
  <c r="BO55" i="1"/>
  <c r="BN39" i="1"/>
  <c r="BO39" i="1"/>
  <c r="CL36" i="1"/>
  <c r="CM36" i="1"/>
  <c r="CP33" i="1"/>
  <c r="CQ33" i="1"/>
  <c r="CD42" i="1"/>
  <c r="CE42" i="1"/>
  <c r="CD50" i="1"/>
  <c r="CE50" i="1"/>
  <c r="CM59" i="1"/>
  <c r="CM51" i="1"/>
  <c r="CM43" i="1"/>
  <c r="BW58" i="1"/>
  <c r="BO31" i="1"/>
  <c r="BO57" i="1"/>
  <c r="BO49" i="1"/>
  <c r="BO41" i="1"/>
  <c r="CM31" i="1"/>
  <c r="CM54" i="1"/>
  <c r="CM49" i="1"/>
  <c r="CM46" i="1"/>
  <c r="CM41" i="1"/>
  <c r="BW39" i="1"/>
  <c r="BW43" i="1"/>
  <c r="BW44" i="1"/>
  <c r="BW45" i="1"/>
  <c r="BW46" i="1"/>
  <c r="BW47" i="1"/>
  <c r="BW48" i="1"/>
  <c r="BW49" i="1"/>
  <c r="BW53" i="1"/>
  <c r="BW54" i="1"/>
  <c r="BW55" i="1"/>
  <c r="BW60" i="1"/>
  <c r="CM44" i="1"/>
  <c r="CE39" i="1"/>
  <c r="CE43" i="1"/>
  <c r="CE44" i="1"/>
  <c r="CE45" i="1"/>
  <c r="CE46" i="1"/>
  <c r="CE47" i="1"/>
  <c r="CE48" i="1"/>
  <c r="CE49" i="1"/>
  <c r="CE53" i="1"/>
  <c r="CE54" i="1"/>
  <c r="CE55" i="1"/>
  <c r="CE60" i="1"/>
  <c r="CE61" i="1"/>
  <c r="CD58" i="1"/>
  <c r="CE58" i="1"/>
  <c r="CD52" i="1"/>
  <c r="CE52" i="1"/>
  <c r="CQ36" i="1"/>
  <c r="CP36" i="1"/>
  <c r="CQ32" i="1"/>
  <c r="CP32" i="1"/>
  <c r="CQ38" i="1"/>
  <c r="CP38" i="1"/>
  <c r="CQ34" i="1"/>
  <c r="CP34" i="1"/>
  <c r="CP40" i="1"/>
  <c r="CQ40" i="1"/>
  <c r="CP45" i="1"/>
  <c r="CQ45" i="1"/>
  <c r="CP49" i="1"/>
  <c r="CQ49" i="1"/>
  <c r="CP52" i="1"/>
  <c r="CQ52" i="1"/>
  <c r="CP58" i="1"/>
  <c r="CQ58" i="1"/>
  <c r="CP42" i="1"/>
  <c r="CQ42" i="1"/>
  <c r="CP47" i="1"/>
  <c r="CQ47" i="1"/>
  <c r="CP55" i="1"/>
  <c r="CQ55" i="1"/>
  <c r="CQ39" i="1"/>
  <c r="CQ41" i="1"/>
  <c r="CQ43" i="1"/>
  <c r="CQ46" i="1"/>
  <c r="CQ48" i="1"/>
  <c r="CQ51" i="1"/>
  <c r="CQ53" i="1"/>
  <c r="CQ56" i="1"/>
  <c r="CQ59" i="1"/>
  <c r="BS61" i="1"/>
  <c r="BR61" i="1"/>
  <c r="BS59" i="1"/>
  <c r="BR59" i="1"/>
  <c r="BS57" i="1"/>
  <c r="BR57" i="1"/>
  <c r="BS55" i="1"/>
  <c r="BR55" i="1"/>
  <c r="BS53" i="1"/>
  <c r="BR53" i="1"/>
  <c r="BS51" i="1"/>
  <c r="BR51" i="1"/>
  <c r="BS49" i="1"/>
  <c r="BR49" i="1"/>
  <c r="BS47" i="1"/>
  <c r="BR47" i="1"/>
  <c r="BS45" i="1"/>
  <c r="BR45" i="1"/>
  <c r="BS43" i="1"/>
  <c r="BR43" i="1"/>
  <c r="BS41" i="1"/>
  <c r="BR41" i="1"/>
  <c r="BS39" i="1"/>
  <c r="BR39" i="1"/>
  <c r="BS37" i="1"/>
  <c r="BR37" i="1"/>
  <c r="BS35" i="1"/>
  <c r="BR35" i="1"/>
  <c r="BS33" i="1"/>
  <c r="BR33" i="1"/>
  <c r="BS31" i="1"/>
  <c r="BR31" i="1"/>
  <c r="BS60" i="1"/>
  <c r="BR60" i="1"/>
  <c r="BS58" i="1"/>
  <c r="BR58" i="1"/>
  <c r="BS56" i="1"/>
  <c r="BR56" i="1"/>
  <c r="BS54" i="1"/>
  <c r="BR54" i="1"/>
  <c r="BS52" i="1"/>
  <c r="BR52" i="1"/>
  <c r="BS50" i="1"/>
  <c r="BR50" i="1"/>
  <c r="BS48" i="1"/>
  <c r="BR48" i="1"/>
  <c r="BS46" i="1"/>
  <c r="BR46" i="1"/>
  <c r="BS44" i="1"/>
  <c r="BR44" i="1"/>
  <c r="BS42" i="1"/>
  <c r="BR42" i="1"/>
  <c r="BS40" i="1"/>
  <c r="BR40" i="1"/>
  <c r="BS38" i="1"/>
  <c r="BR38" i="1"/>
  <c r="BS36" i="1"/>
  <c r="BR36" i="1"/>
  <c r="BS34" i="1"/>
  <c r="BR34" i="1"/>
  <c r="BS32" i="1"/>
  <c r="BR32" i="1"/>
  <c r="BG61" i="1"/>
  <c r="BF61" i="1"/>
  <c r="BG59" i="1"/>
  <c r="BF59" i="1"/>
  <c r="BG57" i="1"/>
  <c r="BF57" i="1"/>
  <c r="BG55" i="1"/>
  <c r="BF55" i="1"/>
  <c r="BG53" i="1"/>
  <c r="BF53" i="1"/>
  <c r="BG51" i="1"/>
  <c r="BF51" i="1"/>
  <c r="BG49" i="1"/>
  <c r="BF49" i="1"/>
  <c r="BG47" i="1"/>
  <c r="BF47" i="1"/>
  <c r="BG45" i="1"/>
  <c r="BF45" i="1"/>
  <c r="BG43" i="1"/>
  <c r="BF43" i="1"/>
  <c r="BG41" i="1"/>
  <c r="BF41" i="1"/>
  <c r="BG39" i="1"/>
  <c r="BF39" i="1"/>
  <c r="BG37" i="1"/>
  <c r="BF37" i="1"/>
  <c r="BG35" i="1"/>
  <c r="BF35" i="1"/>
  <c r="BG33" i="1"/>
  <c r="BF33" i="1"/>
  <c r="BG31" i="1"/>
  <c r="BF31" i="1"/>
  <c r="BG60" i="1"/>
  <c r="BF60" i="1"/>
  <c r="BG58" i="1"/>
  <c r="BF58" i="1"/>
  <c r="BG56" i="1"/>
  <c r="BF56" i="1"/>
  <c r="BG54" i="1"/>
  <c r="BF54" i="1"/>
  <c r="BG52" i="1"/>
  <c r="BF52" i="1"/>
  <c r="BG50" i="1"/>
  <c r="BF50" i="1"/>
  <c r="BG48" i="1"/>
  <c r="BF48" i="1"/>
  <c r="BG46" i="1"/>
  <c r="BF46" i="1"/>
  <c r="BG44" i="1"/>
  <c r="BF44" i="1"/>
  <c r="BG42" i="1"/>
  <c r="BF42" i="1"/>
  <c r="BG40" i="1"/>
  <c r="BF40" i="1"/>
  <c r="BG38" i="1"/>
  <c r="BF38" i="1"/>
  <c r="BG36" i="1"/>
  <c r="BF36" i="1"/>
  <c r="BG34" i="1"/>
  <c r="BF34" i="1"/>
  <c r="BG32" i="1"/>
  <c r="BF32" i="1"/>
  <c r="BF28" i="1"/>
  <c r="BG28" i="1"/>
  <c r="BF24" i="1"/>
  <c r="BG24" i="1"/>
  <c r="BF20" i="1"/>
  <c r="BG20" i="1"/>
  <c r="BF16" i="1"/>
  <c r="BG16" i="1"/>
  <c r="BF12" i="1"/>
  <c r="BG12" i="1"/>
  <c r="BF30" i="1"/>
  <c r="BG30" i="1"/>
  <c r="BF26" i="1"/>
  <c r="BG26" i="1"/>
  <c r="BF22" i="1"/>
  <c r="BG22" i="1"/>
  <c r="BF18" i="1"/>
  <c r="BG18" i="1"/>
  <c r="BF14" i="1"/>
  <c r="BG14" i="1"/>
  <c r="BF10" i="1"/>
  <c r="BG10" i="1"/>
  <c r="BC27" i="1"/>
  <c r="BC30" i="1"/>
  <c r="BC26" i="1"/>
  <c r="BC22" i="1"/>
  <c r="BC18" i="1"/>
  <c r="BC14" i="1"/>
  <c r="BC10" i="1"/>
  <c r="BG29" i="1"/>
  <c r="BG27" i="1"/>
  <c r="BG25" i="1"/>
  <c r="BG23" i="1"/>
  <c r="BG21" i="1"/>
  <c r="BG19" i="1"/>
  <c r="BG17" i="1"/>
  <c r="BG15" i="1"/>
  <c r="BG13" i="1"/>
  <c r="BG11" i="1"/>
  <c r="S35" i="1"/>
  <c r="R35" i="1"/>
  <c r="S33" i="1"/>
  <c r="R33" i="1"/>
  <c r="S31" i="1"/>
  <c r="R31" i="1"/>
  <c r="S36" i="1"/>
  <c r="R36" i="1"/>
  <c r="S34" i="1"/>
  <c r="R34" i="1"/>
  <c r="S32" i="1"/>
  <c r="R32" i="1"/>
  <c r="AI60" i="1"/>
  <c r="AI59" i="1"/>
  <c r="AI58" i="1"/>
  <c r="AI57" i="1"/>
  <c r="AI56" i="1"/>
  <c r="AI55" i="1"/>
  <c r="AI41" i="1"/>
  <c r="CP61" i="1"/>
  <c r="CQ61" i="1"/>
  <c r="CP60" i="1"/>
  <c r="CQ60" i="1"/>
  <c r="CP57" i="1"/>
  <c r="CQ57" i="1"/>
  <c r="CQ54" i="1"/>
  <c r="CP54" i="1"/>
  <c r="CQ50" i="1"/>
  <c r="CP44" i="1"/>
  <c r="CQ44" i="1"/>
  <c r="AE61" i="1"/>
  <c r="AD61" i="1"/>
  <c r="V61" i="1"/>
  <c r="AE60" i="1"/>
  <c r="AD60" i="1"/>
  <c r="V60" i="1"/>
  <c r="AE59" i="1"/>
  <c r="AD59" i="1"/>
  <c r="V59" i="1"/>
  <c r="AE58" i="1"/>
  <c r="AD58" i="1"/>
  <c r="V58" i="1"/>
  <c r="AE57" i="1"/>
  <c r="AD57" i="1"/>
  <c r="V57" i="1"/>
  <c r="AE56" i="1"/>
  <c r="AD56" i="1"/>
  <c r="V56" i="1"/>
  <c r="AE55" i="1"/>
  <c r="AD55" i="1"/>
  <c r="V55" i="1"/>
  <c r="AE54" i="1"/>
  <c r="AD54" i="1"/>
  <c r="V54" i="1"/>
  <c r="AE53" i="1"/>
  <c r="AD53" i="1"/>
  <c r="V53" i="1"/>
  <c r="AE52" i="1"/>
  <c r="AD52" i="1"/>
  <c r="V52" i="1"/>
  <c r="AE51" i="1"/>
  <c r="AD51" i="1"/>
  <c r="V51" i="1"/>
  <c r="AE50" i="1"/>
  <c r="AD50" i="1"/>
  <c r="V50" i="1"/>
  <c r="AE49" i="1"/>
  <c r="AD49" i="1"/>
  <c r="V49" i="1"/>
  <c r="AE48" i="1"/>
  <c r="AD48" i="1"/>
  <c r="V48" i="1"/>
  <c r="AE47" i="1"/>
  <c r="AD47" i="1"/>
  <c r="V47" i="1"/>
  <c r="AE46" i="1"/>
  <c r="AD46" i="1"/>
  <c r="V46" i="1"/>
  <c r="AE45" i="1"/>
  <c r="AD45" i="1"/>
  <c r="V45" i="1"/>
  <c r="AE44" i="1"/>
  <c r="AD44" i="1"/>
  <c r="V44" i="1"/>
  <c r="AE43" i="1"/>
  <c r="AD43" i="1"/>
  <c r="V43" i="1"/>
  <c r="AE42" i="1"/>
  <c r="AD42" i="1"/>
  <c r="V42" i="1"/>
  <c r="AE41" i="1"/>
  <c r="AD41" i="1"/>
  <c r="V41" i="1"/>
  <c r="AE40" i="1"/>
  <c r="AD40" i="1"/>
  <c r="V40" i="1"/>
  <c r="AE39" i="1"/>
  <c r="AD39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AM9" i="1"/>
  <c r="W9" i="1"/>
  <c r="I61" i="1" l="1"/>
  <c r="J61" i="1" s="1"/>
  <c r="P61" i="1"/>
  <c r="I60" i="1"/>
  <c r="J60" i="1" s="1"/>
  <c r="P60" i="1"/>
  <c r="CR60" i="1" s="1"/>
  <c r="CS60" i="1" s="1"/>
  <c r="CT60" i="1" s="1"/>
  <c r="I59" i="1"/>
  <c r="J59" i="1" s="1"/>
  <c r="P59" i="1"/>
  <c r="I58" i="1"/>
  <c r="J58" i="1" s="1"/>
  <c r="P58" i="1"/>
  <c r="I57" i="1"/>
  <c r="J57" i="1" s="1"/>
  <c r="P57" i="1"/>
  <c r="I56" i="1"/>
  <c r="J56" i="1" s="1"/>
  <c r="P56" i="1"/>
  <c r="I55" i="1"/>
  <c r="J55" i="1" s="1"/>
  <c r="P55" i="1"/>
  <c r="CR55" i="1" s="1"/>
  <c r="CS55" i="1" s="1"/>
  <c r="CT55" i="1" s="1"/>
  <c r="I54" i="1"/>
  <c r="J54" i="1" s="1"/>
  <c r="P54" i="1"/>
  <c r="I53" i="1"/>
  <c r="J53" i="1" s="1"/>
  <c r="P53" i="1"/>
  <c r="I52" i="1"/>
  <c r="J52" i="1" s="1"/>
  <c r="K52" i="1"/>
  <c r="P52" i="1"/>
  <c r="CR52" i="1" s="1"/>
  <c r="CS52" i="1" s="1"/>
  <c r="CT52" i="1" s="1"/>
  <c r="I51" i="1"/>
  <c r="J51" i="1" s="1"/>
  <c r="P51" i="1"/>
  <c r="I50" i="1"/>
  <c r="J50" i="1" s="1"/>
  <c r="P50" i="1"/>
  <c r="I49" i="1"/>
  <c r="J49" i="1" s="1"/>
  <c r="P49" i="1"/>
  <c r="I48" i="1"/>
  <c r="J48" i="1" s="1"/>
  <c r="P48" i="1"/>
  <c r="CR48" i="1" s="1"/>
  <c r="CS48" i="1" s="1"/>
  <c r="CT48" i="1" s="1"/>
  <c r="Q48" i="1"/>
  <c r="R48" i="1" s="1"/>
  <c r="I47" i="1"/>
  <c r="J47" i="1" s="1"/>
  <c r="P47" i="1"/>
  <c r="I46" i="1"/>
  <c r="J46" i="1" s="1"/>
  <c r="K46" i="1"/>
  <c r="P46" i="1"/>
  <c r="I45" i="1"/>
  <c r="J45" i="1" s="1"/>
  <c r="P45" i="1"/>
  <c r="I44" i="1"/>
  <c r="J44" i="1" s="1"/>
  <c r="P44" i="1"/>
  <c r="CR44" i="1" s="1"/>
  <c r="CS44" i="1" s="1"/>
  <c r="CT44" i="1" s="1"/>
  <c r="I43" i="1"/>
  <c r="J43" i="1" s="1"/>
  <c r="P43" i="1"/>
  <c r="I42" i="1"/>
  <c r="J42" i="1" s="1"/>
  <c r="P42" i="1"/>
  <c r="I41" i="1"/>
  <c r="J41" i="1" s="1"/>
  <c r="P41" i="1"/>
  <c r="I40" i="1"/>
  <c r="J40" i="1" s="1"/>
  <c r="P40" i="1"/>
  <c r="I39" i="1"/>
  <c r="J39" i="1" s="1"/>
  <c r="P39" i="1"/>
  <c r="K45" i="1" l="1"/>
  <c r="K59" i="1"/>
  <c r="K40" i="1"/>
  <c r="K50" i="1"/>
  <c r="K53" i="1"/>
  <c r="Q55" i="1"/>
  <c r="R55" i="1" s="1"/>
  <c r="K58" i="1"/>
  <c r="K61" i="1"/>
  <c r="K39" i="1"/>
  <c r="K47" i="1"/>
  <c r="K48" i="1"/>
  <c r="K51" i="1"/>
  <c r="K60" i="1"/>
  <c r="Q58" i="1"/>
  <c r="R58" i="1" s="1"/>
  <c r="CR58" i="1"/>
  <c r="CS58" i="1" s="1"/>
  <c r="CT58" i="1" s="1"/>
  <c r="Q42" i="1"/>
  <c r="R42" i="1" s="1"/>
  <c r="CR42" i="1"/>
  <c r="CS42" i="1" s="1"/>
  <c r="CT42" i="1" s="1"/>
  <c r="Q43" i="1"/>
  <c r="CR43" i="1"/>
  <c r="CS43" i="1" s="1"/>
  <c r="CT43" i="1" s="1"/>
  <c r="Q44" i="1"/>
  <c r="R44" i="1" s="1"/>
  <c r="Q45" i="1"/>
  <c r="CR45" i="1"/>
  <c r="CS45" i="1" s="1"/>
  <c r="CT45" i="1" s="1"/>
  <c r="Q50" i="1"/>
  <c r="R50" i="1" s="1"/>
  <c r="CR50" i="1"/>
  <c r="CS50" i="1" s="1"/>
  <c r="CT50" i="1" s="1"/>
  <c r="Q56" i="1"/>
  <c r="CR56" i="1"/>
  <c r="CS56" i="1" s="1"/>
  <c r="CT56" i="1" s="1"/>
  <c r="Q57" i="1"/>
  <c r="R57" i="1" s="1"/>
  <c r="CR57" i="1"/>
  <c r="CS57" i="1" s="1"/>
  <c r="CT57" i="1" s="1"/>
  <c r="Q49" i="1"/>
  <c r="CR49" i="1"/>
  <c r="CS49" i="1" s="1"/>
  <c r="CT49" i="1" s="1"/>
  <c r="Q54" i="1"/>
  <c r="R54" i="1" s="1"/>
  <c r="CR54" i="1"/>
  <c r="CS54" i="1" s="1"/>
  <c r="CT54" i="1" s="1"/>
  <c r="K56" i="1"/>
  <c r="K57" i="1"/>
  <c r="Q60" i="1"/>
  <c r="R60" i="1" s="1"/>
  <c r="Q61" i="1"/>
  <c r="R61" i="1" s="1"/>
  <c r="CR61" i="1"/>
  <c r="CS61" i="1" s="1"/>
  <c r="CT61" i="1" s="1"/>
  <c r="Q39" i="1"/>
  <c r="CR39" i="1"/>
  <c r="CS39" i="1" s="1"/>
  <c r="CT39" i="1" s="1"/>
  <c r="Q46" i="1"/>
  <c r="R46" i="1" s="1"/>
  <c r="CR46" i="1"/>
  <c r="CS46" i="1" s="1"/>
  <c r="CT46" i="1" s="1"/>
  <c r="Q51" i="1"/>
  <c r="R51" i="1" s="1"/>
  <c r="CR51" i="1"/>
  <c r="CS51" i="1" s="1"/>
  <c r="CT51" i="1" s="1"/>
  <c r="Q41" i="1"/>
  <c r="R41" i="1" s="1"/>
  <c r="CR41" i="1"/>
  <c r="CS41" i="1" s="1"/>
  <c r="CT41" i="1" s="1"/>
  <c r="K42" i="1"/>
  <c r="K43" i="1"/>
  <c r="Q40" i="1"/>
  <c r="R40" i="1" s="1"/>
  <c r="CR40" i="1"/>
  <c r="CS40" i="1" s="1"/>
  <c r="CT40" i="1" s="1"/>
  <c r="K41" i="1"/>
  <c r="K44" i="1"/>
  <c r="Q47" i="1"/>
  <c r="S47" i="1" s="1"/>
  <c r="CU47" i="1" s="1"/>
  <c r="CR47" i="1"/>
  <c r="CS47" i="1" s="1"/>
  <c r="CT47" i="1" s="1"/>
  <c r="K49" i="1"/>
  <c r="Q52" i="1"/>
  <c r="R52" i="1" s="1"/>
  <c r="Q53" i="1"/>
  <c r="CR53" i="1"/>
  <c r="CS53" i="1" s="1"/>
  <c r="CT53" i="1" s="1"/>
  <c r="K54" i="1"/>
  <c r="K55" i="1"/>
  <c r="Q59" i="1"/>
  <c r="R59" i="1" s="1"/>
  <c r="CR59" i="1"/>
  <c r="CS59" i="1" s="1"/>
  <c r="CT59" i="1" s="1"/>
  <c r="S51" i="1"/>
  <c r="CU51" i="1" s="1"/>
  <c r="R47" i="1"/>
  <c r="R39" i="1"/>
  <c r="S39" i="1"/>
  <c r="CU39" i="1" s="1"/>
  <c r="R45" i="1"/>
  <c r="S45" i="1"/>
  <c r="CU45" i="1" s="1"/>
  <c r="R49" i="1"/>
  <c r="S49" i="1"/>
  <c r="CU49" i="1" s="1"/>
  <c r="R53" i="1"/>
  <c r="S53" i="1"/>
  <c r="CU53" i="1" s="1"/>
  <c r="S48" i="1"/>
  <c r="CU48" i="1" s="1"/>
  <c r="S50" i="1"/>
  <c r="CU50" i="1" s="1"/>
  <c r="S55" i="1"/>
  <c r="CU55" i="1" s="1"/>
  <c r="S58" i="1"/>
  <c r="CU58" i="1" s="1"/>
  <c r="S60" i="1"/>
  <c r="CU60" i="1" s="1"/>
  <c r="R56" i="1"/>
  <c r="S56" i="1"/>
  <c r="CU56" i="1" s="1"/>
  <c r="S54" i="1"/>
  <c r="CU54" i="1" s="1"/>
  <c r="S43" i="1"/>
  <c r="CU43" i="1" s="1"/>
  <c r="R43" i="1"/>
  <c r="S42" i="1"/>
  <c r="CU42" i="1" s="1"/>
  <c r="S61" i="1" l="1"/>
  <c r="CU61" i="1" s="1"/>
  <c r="S44" i="1"/>
  <c r="CU44" i="1" s="1"/>
  <c r="S52" i="1"/>
  <c r="CU52" i="1" s="1"/>
  <c r="S40" i="1"/>
  <c r="CU40" i="1" s="1"/>
  <c r="S41" i="1"/>
  <c r="CU41" i="1" s="1"/>
  <c r="S57" i="1"/>
  <c r="CU57" i="1" s="1"/>
  <c r="S59" i="1"/>
  <c r="CU59" i="1" s="1"/>
  <c r="S46" i="1"/>
  <c r="CU46" i="1" s="1"/>
  <c r="CK10" i="1"/>
  <c r="CL10" i="1" s="1"/>
  <c r="CK11" i="1"/>
  <c r="CL11" i="1" s="1"/>
  <c r="CK12" i="1"/>
  <c r="CK13" i="1"/>
  <c r="CM13" i="1" s="1"/>
  <c r="CK14" i="1"/>
  <c r="CL14" i="1" s="1"/>
  <c r="CK15" i="1"/>
  <c r="CL15" i="1" s="1"/>
  <c r="CK16" i="1"/>
  <c r="CM16" i="1" s="1"/>
  <c r="CK17" i="1"/>
  <c r="CM17" i="1" s="1"/>
  <c r="CK18" i="1"/>
  <c r="CL18" i="1" s="1"/>
  <c r="CK19" i="1"/>
  <c r="CL19" i="1" s="1"/>
  <c r="CK20" i="1"/>
  <c r="CK21" i="1"/>
  <c r="CM21" i="1" s="1"/>
  <c r="CK22" i="1"/>
  <c r="CL22" i="1" s="1"/>
  <c r="CK23" i="1"/>
  <c r="CL23" i="1" s="1"/>
  <c r="CK24" i="1"/>
  <c r="CK25" i="1"/>
  <c r="CM25" i="1" s="1"/>
  <c r="CK26" i="1"/>
  <c r="CL26" i="1" s="1"/>
  <c r="CK27" i="1"/>
  <c r="CL27" i="1" s="1"/>
  <c r="CK28" i="1"/>
  <c r="CK29" i="1"/>
  <c r="CM29" i="1" s="1"/>
  <c r="CK30" i="1"/>
  <c r="CL30" i="1" s="1"/>
  <c r="CK9" i="1"/>
  <c r="BM10" i="1"/>
  <c r="BM11" i="1"/>
  <c r="BN11" i="1" s="1"/>
  <c r="BM12" i="1"/>
  <c r="BM13" i="1"/>
  <c r="BO13" i="1" s="1"/>
  <c r="BM14" i="1"/>
  <c r="BM15" i="1"/>
  <c r="BN15" i="1" s="1"/>
  <c r="BM16" i="1"/>
  <c r="BO16" i="1" s="1"/>
  <c r="BM17" i="1"/>
  <c r="BO17" i="1" s="1"/>
  <c r="BM18" i="1"/>
  <c r="BM19" i="1"/>
  <c r="BN19" i="1" s="1"/>
  <c r="BM20" i="1"/>
  <c r="BM21" i="1"/>
  <c r="BO21" i="1" s="1"/>
  <c r="BM22" i="1"/>
  <c r="BM23" i="1"/>
  <c r="BN23" i="1" s="1"/>
  <c r="BM24" i="1"/>
  <c r="BO24" i="1" s="1"/>
  <c r="BM25" i="1"/>
  <c r="BO25" i="1" s="1"/>
  <c r="BM26" i="1"/>
  <c r="BM27" i="1"/>
  <c r="BN27" i="1" s="1"/>
  <c r="BM28" i="1"/>
  <c r="BM29" i="1"/>
  <c r="BO29" i="1" s="1"/>
  <c r="BM30" i="1"/>
  <c r="BM9" i="1"/>
  <c r="AO10" i="1"/>
  <c r="AQ10" i="1" s="1"/>
  <c r="AO11" i="1"/>
  <c r="AO12" i="1"/>
  <c r="AO13" i="1"/>
  <c r="AQ13" i="1" s="1"/>
  <c r="AO14" i="1"/>
  <c r="AQ14" i="1" s="1"/>
  <c r="AO15" i="1"/>
  <c r="AO16" i="1"/>
  <c r="AO17" i="1"/>
  <c r="AQ17" i="1" s="1"/>
  <c r="AO18" i="1"/>
  <c r="AQ18" i="1" s="1"/>
  <c r="AO19" i="1"/>
  <c r="AO20" i="1"/>
  <c r="AO21" i="1"/>
  <c r="AO22" i="1"/>
  <c r="AQ22" i="1" s="1"/>
  <c r="AO23" i="1"/>
  <c r="AO24" i="1"/>
  <c r="AO25" i="1"/>
  <c r="AQ25" i="1" s="1"/>
  <c r="AO26" i="1"/>
  <c r="AQ26" i="1" s="1"/>
  <c r="AO27" i="1"/>
  <c r="AO28" i="1"/>
  <c r="AO29" i="1"/>
  <c r="AQ29" i="1" s="1"/>
  <c r="AO30" i="1"/>
  <c r="AQ30" i="1" s="1"/>
  <c r="AO9" i="1"/>
  <c r="Y10" i="1"/>
  <c r="Y11" i="1"/>
  <c r="Z11" i="1" s="1"/>
  <c r="Y12" i="1"/>
  <c r="AA12" i="1" s="1"/>
  <c r="Y13" i="1"/>
  <c r="AA13" i="1" s="1"/>
  <c r="Y14" i="1"/>
  <c r="Y15" i="1"/>
  <c r="Z15" i="1" s="1"/>
  <c r="Y16" i="1"/>
  <c r="AA16" i="1" s="1"/>
  <c r="Y17" i="1"/>
  <c r="AA17" i="1" s="1"/>
  <c r="Y18" i="1"/>
  <c r="Y19" i="1"/>
  <c r="Z19" i="1" s="1"/>
  <c r="Y20" i="1"/>
  <c r="AA20" i="1" s="1"/>
  <c r="Y21" i="1"/>
  <c r="AA21" i="1" s="1"/>
  <c r="Y22" i="1"/>
  <c r="Y23" i="1"/>
  <c r="Z23" i="1" s="1"/>
  <c r="Y24" i="1"/>
  <c r="AA24" i="1" s="1"/>
  <c r="Y25" i="1"/>
  <c r="AA25" i="1" s="1"/>
  <c r="Y26" i="1"/>
  <c r="Y27" i="1"/>
  <c r="Z27" i="1" s="1"/>
  <c r="Y28" i="1"/>
  <c r="AA28" i="1" s="1"/>
  <c r="Y29" i="1"/>
  <c r="AA29" i="1" s="1"/>
  <c r="Y30" i="1"/>
  <c r="Y31" i="1"/>
  <c r="Z31" i="1" s="1"/>
  <c r="Y32" i="1"/>
  <c r="AA32" i="1" s="1"/>
  <c r="Y33" i="1"/>
  <c r="AA33" i="1" s="1"/>
  <c r="Y34" i="1"/>
  <c r="Y35" i="1"/>
  <c r="Z35" i="1" s="1"/>
  <c r="Y36" i="1"/>
  <c r="AA36" i="1" s="1"/>
  <c r="Y37" i="1"/>
  <c r="AA37" i="1" s="1"/>
  <c r="Y38" i="1"/>
  <c r="Y9" i="1"/>
  <c r="M10" i="1"/>
  <c r="M11" i="1"/>
  <c r="O11" i="1" s="1"/>
  <c r="M12" i="1"/>
  <c r="M13" i="1"/>
  <c r="O13" i="1" s="1"/>
  <c r="M14" i="1"/>
  <c r="O14" i="1" s="1"/>
  <c r="M15" i="1"/>
  <c r="O15" i="1" s="1"/>
  <c r="M16" i="1"/>
  <c r="M17" i="1"/>
  <c r="O17" i="1" s="1"/>
  <c r="M18" i="1"/>
  <c r="M19" i="1"/>
  <c r="O19" i="1" s="1"/>
  <c r="M20" i="1"/>
  <c r="M21" i="1"/>
  <c r="O21" i="1" s="1"/>
  <c r="M22" i="1"/>
  <c r="O22" i="1" s="1"/>
  <c r="M23" i="1"/>
  <c r="O23" i="1" s="1"/>
  <c r="M24" i="1"/>
  <c r="M25" i="1"/>
  <c r="O25" i="1" s="1"/>
  <c r="M26" i="1"/>
  <c r="M27" i="1"/>
  <c r="O27" i="1" s="1"/>
  <c r="M28" i="1"/>
  <c r="M29" i="1"/>
  <c r="O29" i="1" s="1"/>
  <c r="M30" i="1"/>
  <c r="O30" i="1" s="1"/>
  <c r="M9" i="1"/>
  <c r="CG10" i="1"/>
  <c r="CI10" i="1" s="1"/>
  <c r="CG11" i="1"/>
  <c r="CI11" i="1" s="1"/>
  <c r="CG12" i="1"/>
  <c r="CH12" i="1" s="1"/>
  <c r="CG13" i="1"/>
  <c r="CH13" i="1" s="1"/>
  <c r="CG14" i="1"/>
  <c r="CI14" i="1" s="1"/>
  <c r="CG15" i="1"/>
  <c r="CI15" i="1" s="1"/>
  <c r="CG16" i="1"/>
  <c r="CH16" i="1" s="1"/>
  <c r="CG17" i="1"/>
  <c r="CH17" i="1" s="1"/>
  <c r="CG18" i="1"/>
  <c r="CG19" i="1"/>
  <c r="CI19" i="1" s="1"/>
  <c r="CG20" i="1"/>
  <c r="CH20" i="1" s="1"/>
  <c r="CG21" i="1"/>
  <c r="CH21" i="1" s="1"/>
  <c r="CG22" i="1"/>
  <c r="CG23" i="1"/>
  <c r="CI23" i="1" s="1"/>
  <c r="CG24" i="1"/>
  <c r="CH24" i="1" s="1"/>
  <c r="CG25" i="1"/>
  <c r="CH25" i="1" s="1"/>
  <c r="CG26" i="1"/>
  <c r="CI26" i="1" s="1"/>
  <c r="CG27" i="1"/>
  <c r="CI27" i="1" s="1"/>
  <c r="CG28" i="1"/>
  <c r="CG29" i="1"/>
  <c r="CH29" i="1" s="1"/>
  <c r="CG30" i="1"/>
  <c r="CI30" i="1" s="1"/>
  <c r="CG31" i="1"/>
  <c r="CI31" i="1" s="1"/>
  <c r="CG32" i="1"/>
  <c r="CH32" i="1" s="1"/>
  <c r="CG33" i="1"/>
  <c r="CH33" i="1" s="1"/>
  <c r="CG34" i="1"/>
  <c r="CG35" i="1"/>
  <c r="CI35" i="1" s="1"/>
  <c r="CG36" i="1"/>
  <c r="CG37" i="1"/>
  <c r="CH37" i="1" s="1"/>
  <c r="CG38" i="1"/>
  <c r="CI38" i="1" s="1"/>
  <c r="CG9" i="1"/>
  <c r="BU10" i="1"/>
  <c r="BV10" i="1" s="1"/>
  <c r="BU11" i="1"/>
  <c r="BW11" i="1" s="1"/>
  <c r="BU12" i="1"/>
  <c r="BW12" i="1" s="1"/>
  <c r="BU13" i="1"/>
  <c r="BV13" i="1" s="1"/>
  <c r="BU14" i="1"/>
  <c r="BV14" i="1" s="1"/>
  <c r="BU15" i="1"/>
  <c r="BU16" i="1"/>
  <c r="BW16" i="1" s="1"/>
  <c r="BU17" i="1"/>
  <c r="BU18" i="1"/>
  <c r="BV18" i="1" s="1"/>
  <c r="BU19" i="1"/>
  <c r="BU20" i="1"/>
  <c r="BW20" i="1" s="1"/>
  <c r="BU21" i="1"/>
  <c r="BV21" i="1" s="1"/>
  <c r="BU22" i="1"/>
  <c r="BV22" i="1" s="1"/>
  <c r="BU23" i="1"/>
  <c r="BU24" i="1"/>
  <c r="BW24" i="1" s="1"/>
  <c r="BU25" i="1"/>
  <c r="BU26" i="1"/>
  <c r="BV26" i="1" s="1"/>
  <c r="BU27" i="1"/>
  <c r="BU28" i="1"/>
  <c r="BW28" i="1" s="1"/>
  <c r="BU29" i="1"/>
  <c r="BV29" i="1" s="1"/>
  <c r="BU30" i="1"/>
  <c r="BV30" i="1" s="1"/>
  <c r="BU31" i="1"/>
  <c r="BU32" i="1"/>
  <c r="BW32" i="1" s="1"/>
  <c r="BU33" i="1"/>
  <c r="BU34" i="1"/>
  <c r="BV34" i="1" s="1"/>
  <c r="BU35" i="1"/>
  <c r="BU36" i="1"/>
  <c r="BW36" i="1" s="1"/>
  <c r="BU37" i="1"/>
  <c r="BV37" i="1" s="1"/>
  <c r="BU38" i="1"/>
  <c r="BV38" i="1" s="1"/>
  <c r="BU9" i="1"/>
  <c r="BI10" i="1"/>
  <c r="BK10" i="1" s="1"/>
  <c r="BI11" i="1"/>
  <c r="BI12" i="1"/>
  <c r="BJ12" i="1" s="1"/>
  <c r="BI13" i="1"/>
  <c r="BI14" i="1"/>
  <c r="BK14" i="1" s="1"/>
  <c r="BI15" i="1"/>
  <c r="BJ15" i="1" s="1"/>
  <c r="BI16" i="1"/>
  <c r="BJ16" i="1" s="1"/>
  <c r="BI17" i="1"/>
  <c r="BI18" i="1"/>
  <c r="BI19" i="1"/>
  <c r="BJ19" i="1" s="1"/>
  <c r="BI20" i="1"/>
  <c r="BI21" i="1"/>
  <c r="BI22" i="1"/>
  <c r="BI23" i="1"/>
  <c r="BJ23" i="1" s="1"/>
  <c r="BI24" i="1"/>
  <c r="BI25" i="1"/>
  <c r="BI26" i="1"/>
  <c r="BI27" i="1"/>
  <c r="BJ27" i="1" s="1"/>
  <c r="BI28" i="1"/>
  <c r="BI29" i="1"/>
  <c r="BI30" i="1"/>
  <c r="BI31" i="1"/>
  <c r="BJ31" i="1" s="1"/>
  <c r="BI32" i="1"/>
  <c r="BI33" i="1"/>
  <c r="BK33" i="1" s="1"/>
  <c r="BI34" i="1"/>
  <c r="BI35" i="1"/>
  <c r="BI36" i="1"/>
  <c r="BJ36" i="1" s="1"/>
  <c r="BI37" i="1"/>
  <c r="BI38" i="1"/>
  <c r="BK38" i="1" s="1"/>
  <c r="BI9" i="1"/>
  <c r="AW10" i="1"/>
  <c r="AX10" i="1" s="1"/>
  <c r="AW11" i="1"/>
  <c r="AW12" i="1"/>
  <c r="AW13" i="1"/>
  <c r="AY13" i="1" s="1"/>
  <c r="AW14" i="1"/>
  <c r="AX14" i="1" s="1"/>
  <c r="AW15" i="1"/>
  <c r="AW16" i="1"/>
  <c r="AW17" i="1"/>
  <c r="AW18" i="1"/>
  <c r="AX18" i="1" s="1"/>
  <c r="AW19" i="1"/>
  <c r="AW20" i="1"/>
  <c r="AY20" i="1" s="1"/>
  <c r="AW21" i="1"/>
  <c r="AY21" i="1" s="1"/>
  <c r="AW22" i="1"/>
  <c r="AX22" i="1" s="1"/>
  <c r="AW23" i="1"/>
  <c r="AW24" i="1"/>
  <c r="AY24" i="1" s="1"/>
  <c r="AW25" i="1"/>
  <c r="AY25" i="1" s="1"/>
  <c r="AW26" i="1"/>
  <c r="AX26" i="1" s="1"/>
  <c r="AW27" i="1"/>
  <c r="AW28" i="1"/>
  <c r="AW29" i="1"/>
  <c r="AY29" i="1" s="1"/>
  <c r="AW30" i="1"/>
  <c r="AX30" i="1" s="1"/>
  <c r="AW31" i="1"/>
  <c r="AW32" i="1"/>
  <c r="AW33" i="1"/>
  <c r="AW34" i="1"/>
  <c r="AX34" i="1" s="1"/>
  <c r="AW35" i="1"/>
  <c r="AW36" i="1"/>
  <c r="AY36" i="1" s="1"/>
  <c r="AW37" i="1"/>
  <c r="AY37" i="1" s="1"/>
  <c r="AW38" i="1"/>
  <c r="AX38" i="1" s="1"/>
  <c r="AW9" i="1"/>
  <c r="AG10" i="1"/>
  <c r="AH10" i="1" s="1"/>
  <c r="AG11" i="1"/>
  <c r="AH11" i="1" s="1"/>
  <c r="AG12" i="1"/>
  <c r="AH12" i="1" s="1"/>
  <c r="AG13" i="1"/>
  <c r="AH13" i="1" s="1"/>
  <c r="AG14" i="1"/>
  <c r="AI14" i="1" s="1"/>
  <c r="AG15" i="1"/>
  <c r="AH15" i="1" s="1"/>
  <c r="AG16" i="1"/>
  <c r="AI16" i="1" s="1"/>
  <c r="AG17" i="1"/>
  <c r="AH17" i="1" s="1"/>
  <c r="AG18" i="1"/>
  <c r="AH18" i="1" s="1"/>
  <c r="AG19" i="1"/>
  <c r="AH19" i="1" s="1"/>
  <c r="AG20" i="1"/>
  <c r="AH20" i="1" s="1"/>
  <c r="AG21" i="1"/>
  <c r="AH21" i="1" s="1"/>
  <c r="AG22" i="1"/>
  <c r="AH22" i="1" s="1"/>
  <c r="AG23" i="1"/>
  <c r="AH23" i="1" s="1"/>
  <c r="AG24" i="1"/>
  <c r="AH24" i="1" s="1"/>
  <c r="AG25" i="1"/>
  <c r="AH25" i="1" s="1"/>
  <c r="AG26" i="1"/>
  <c r="AH26" i="1" s="1"/>
  <c r="AG27" i="1"/>
  <c r="AH27" i="1" s="1"/>
  <c r="AG28" i="1"/>
  <c r="AH28" i="1" s="1"/>
  <c r="AG29" i="1"/>
  <c r="AH29" i="1" s="1"/>
  <c r="AG30" i="1"/>
  <c r="AH30" i="1" s="1"/>
  <c r="AG31" i="1"/>
  <c r="AH31" i="1" s="1"/>
  <c r="AG32" i="1"/>
  <c r="AH32" i="1" s="1"/>
  <c r="AG33" i="1"/>
  <c r="AH33" i="1" s="1"/>
  <c r="AG34" i="1"/>
  <c r="AH34" i="1" s="1"/>
  <c r="AG35" i="1"/>
  <c r="AH35" i="1" s="1"/>
  <c r="AG36" i="1"/>
  <c r="AH36" i="1" s="1"/>
  <c r="AG37" i="1"/>
  <c r="AH37" i="1" s="1"/>
  <c r="AG38" i="1"/>
  <c r="AH38" i="1" s="1"/>
  <c r="AG9" i="1"/>
  <c r="AH9" i="1" s="1"/>
  <c r="AH14" i="1"/>
  <c r="AH16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9" i="1"/>
  <c r="CM12" i="1"/>
  <c r="CM20" i="1"/>
  <c r="CM24" i="1"/>
  <c r="CM28" i="1"/>
  <c r="CI18" i="1"/>
  <c r="CI22" i="1"/>
  <c r="CH28" i="1"/>
  <c r="CI34" i="1"/>
  <c r="CH36" i="1"/>
  <c r="BW15" i="1"/>
  <c r="BV17" i="1"/>
  <c r="BW19" i="1"/>
  <c r="BW23" i="1"/>
  <c r="BV25" i="1"/>
  <c r="BW27" i="1"/>
  <c r="BW31" i="1"/>
  <c r="BV33" i="1"/>
  <c r="BW35" i="1"/>
  <c r="BN10" i="1"/>
  <c r="BO12" i="1"/>
  <c r="BN14" i="1"/>
  <c r="BN18" i="1"/>
  <c r="BO20" i="1"/>
  <c r="BN22" i="1"/>
  <c r="BN26" i="1"/>
  <c r="BO28" i="1"/>
  <c r="BN30" i="1"/>
  <c r="BJ11" i="1"/>
  <c r="BK13" i="1"/>
  <c r="BK17" i="1"/>
  <c r="BK18" i="1"/>
  <c r="BJ20" i="1"/>
  <c r="BK21" i="1"/>
  <c r="BK22" i="1"/>
  <c r="BJ24" i="1"/>
  <c r="BK25" i="1"/>
  <c r="BK26" i="1"/>
  <c r="BJ28" i="1"/>
  <c r="BK29" i="1"/>
  <c r="BK30" i="1"/>
  <c r="BJ32" i="1"/>
  <c r="BK34" i="1"/>
  <c r="BJ35" i="1"/>
  <c r="BK37" i="1"/>
  <c r="AY11" i="1"/>
  <c r="AY12" i="1"/>
  <c r="AY15" i="1"/>
  <c r="AY16" i="1"/>
  <c r="AY17" i="1"/>
  <c r="AY19" i="1"/>
  <c r="AY23" i="1"/>
  <c r="AY27" i="1"/>
  <c r="AY28" i="1"/>
  <c r="AY31" i="1"/>
  <c r="AY32" i="1"/>
  <c r="AY33" i="1"/>
  <c r="AY35" i="1"/>
  <c r="AQ11" i="1"/>
  <c r="AP12" i="1"/>
  <c r="AQ15" i="1"/>
  <c r="AP16" i="1"/>
  <c r="AQ19" i="1"/>
  <c r="AP20" i="1"/>
  <c r="AQ21" i="1"/>
  <c r="AQ23" i="1"/>
  <c r="AP24" i="1"/>
  <c r="AQ27" i="1"/>
  <c r="AP28" i="1"/>
  <c r="AI10" i="1"/>
  <c r="AI11" i="1"/>
  <c r="AI18" i="1"/>
  <c r="AI19" i="1"/>
  <c r="AI20" i="1"/>
  <c r="AI26" i="1"/>
  <c r="AI34" i="1"/>
  <c r="AI36" i="1"/>
  <c r="AI38" i="1"/>
  <c r="AA10" i="1"/>
  <c r="AA14" i="1"/>
  <c r="AA18" i="1"/>
  <c r="AA22" i="1"/>
  <c r="AA26" i="1"/>
  <c r="AA30" i="1"/>
  <c r="AA34" i="1"/>
  <c r="AA38" i="1"/>
  <c r="O10" i="1"/>
  <c r="N12" i="1"/>
  <c r="N16" i="1"/>
  <c r="O18" i="1"/>
  <c r="N20" i="1"/>
  <c r="N24" i="1"/>
  <c r="O26" i="1"/>
  <c r="N28" i="1"/>
  <c r="CN11" i="1"/>
  <c r="CO11" i="1" s="1"/>
  <c r="CN12" i="1"/>
  <c r="CO12" i="1" s="1"/>
  <c r="CN13" i="1"/>
  <c r="CO13" i="1" s="1"/>
  <c r="CN14" i="1"/>
  <c r="CO14" i="1" s="1"/>
  <c r="CN15" i="1"/>
  <c r="CO15" i="1" s="1"/>
  <c r="CN16" i="1"/>
  <c r="CO16" i="1" s="1"/>
  <c r="CN17" i="1"/>
  <c r="CO17" i="1" s="1"/>
  <c r="CN18" i="1"/>
  <c r="CO18" i="1" s="1"/>
  <c r="CN19" i="1"/>
  <c r="CO19" i="1" s="1"/>
  <c r="CN20" i="1"/>
  <c r="CO20" i="1" s="1"/>
  <c r="CN21" i="1"/>
  <c r="CO21" i="1" s="1"/>
  <c r="CN22" i="1"/>
  <c r="CO22" i="1" s="1"/>
  <c r="CN23" i="1"/>
  <c r="CO23" i="1" s="1"/>
  <c r="CN24" i="1"/>
  <c r="CO24" i="1" s="1"/>
  <c r="CN25" i="1"/>
  <c r="CO25" i="1" s="1"/>
  <c r="CN26" i="1"/>
  <c r="CO26" i="1" s="1"/>
  <c r="CN27" i="1"/>
  <c r="CO27" i="1" s="1"/>
  <c r="CN28" i="1"/>
  <c r="CO28" i="1" s="1"/>
  <c r="CN29" i="1"/>
  <c r="CO29" i="1" s="1"/>
  <c r="CN30" i="1"/>
  <c r="CO30" i="1" s="1"/>
  <c r="CN10" i="1"/>
  <c r="CO10" i="1" s="1"/>
  <c r="CA10" i="1"/>
  <c r="BZ10" i="1"/>
  <c r="CB10" i="1"/>
  <c r="CC10" i="1" s="1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I31" i="1" l="1"/>
  <c r="AI23" i="1"/>
  <c r="AI30" i="1"/>
  <c r="AI22" i="1"/>
  <c r="Q19" i="2" s="1"/>
  <c r="AI15" i="1"/>
  <c r="AI35" i="1"/>
  <c r="AI27" i="1"/>
  <c r="AI24" i="1"/>
  <c r="Q21" i="2" s="1"/>
  <c r="AI28" i="1"/>
  <c r="AI12" i="1"/>
  <c r="AI32" i="1"/>
  <c r="CL28" i="1"/>
  <c r="CL24" i="1"/>
  <c r="CL20" i="1"/>
  <c r="CL16" i="1"/>
  <c r="CL12" i="1"/>
  <c r="CM30" i="1"/>
  <c r="CM26" i="1"/>
  <c r="CM22" i="1"/>
  <c r="CM18" i="1"/>
  <c r="CM14" i="1"/>
  <c r="CM10" i="1"/>
  <c r="CL29" i="1"/>
  <c r="CL25" i="1"/>
  <c r="CL21" i="1"/>
  <c r="CL17" i="1"/>
  <c r="CL13" i="1"/>
  <c r="CM27" i="1"/>
  <c r="CM23" i="1"/>
  <c r="CM19" i="1"/>
  <c r="CM15" i="1"/>
  <c r="CM11" i="1"/>
  <c r="CQ29" i="1"/>
  <c r="CP29" i="1"/>
  <c r="CQ25" i="1"/>
  <c r="CP25" i="1"/>
  <c r="AJ22" i="2" s="1"/>
  <c r="CQ17" i="1"/>
  <c r="CP17" i="1"/>
  <c r="AJ35" i="2"/>
  <c r="CP30" i="1"/>
  <c r="AJ27" i="2" s="1"/>
  <c r="CQ30" i="1"/>
  <c r="CP26" i="1"/>
  <c r="CQ26" i="1"/>
  <c r="CP22" i="1"/>
  <c r="AJ19" i="2" s="1"/>
  <c r="CQ22" i="1"/>
  <c r="CP18" i="1"/>
  <c r="CQ18" i="1"/>
  <c r="CP14" i="1"/>
  <c r="AJ11" i="2" s="1"/>
  <c r="CQ14" i="1"/>
  <c r="CP19" i="1"/>
  <c r="CQ19" i="1"/>
  <c r="CP11" i="1"/>
  <c r="AJ8" i="2" s="1"/>
  <c r="CQ11" i="1"/>
  <c r="CP27" i="1"/>
  <c r="CQ27" i="1"/>
  <c r="CP23" i="1"/>
  <c r="AJ20" i="2" s="1"/>
  <c r="CQ23" i="1"/>
  <c r="CP15" i="1"/>
  <c r="AJ12" i="2" s="1"/>
  <c r="CQ15" i="1"/>
  <c r="CP10" i="1"/>
  <c r="AJ7" i="2" s="1"/>
  <c r="CQ10" i="1"/>
  <c r="AK7" i="2" s="1"/>
  <c r="CP28" i="1"/>
  <c r="CQ28" i="1"/>
  <c r="CP24" i="1"/>
  <c r="CQ24" i="1"/>
  <c r="AK21" i="2" s="1"/>
  <c r="CP20" i="1"/>
  <c r="CQ20" i="1"/>
  <c r="CP16" i="1"/>
  <c r="AJ13" i="2" s="1"/>
  <c r="CQ16" i="1"/>
  <c r="CP12" i="1"/>
  <c r="AJ9" i="2" s="1"/>
  <c r="CQ12" i="1"/>
  <c r="CQ21" i="1"/>
  <c r="CP21" i="1"/>
  <c r="AJ18" i="2" s="1"/>
  <c r="CQ13" i="1"/>
  <c r="CP13" i="1"/>
  <c r="CH38" i="1"/>
  <c r="AH35" i="2" s="1"/>
  <c r="CH34" i="1"/>
  <c r="AH31" i="2" s="1"/>
  <c r="CH30" i="1"/>
  <c r="CH26" i="1"/>
  <c r="CH22" i="1"/>
  <c r="CH18" i="1"/>
  <c r="AH15" i="2" s="1"/>
  <c r="CH14" i="1"/>
  <c r="CH10" i="1"/>
  <c r="CI36" i="1"/>
  <c r="CI32" i="1"/>
  <c r="CI28" i="1"/>
  <c r="CI24" i="1"/>
  <c r="CI20" i="1"/>
  <c r="CI16" i="1"/>
  <c r="CI12" i="1"/>
  <c r="CH35" i="1"/>
  <c r="CH31" i="1"/>
  <c r="CH27" i="1"/>
  <c r="CH23" i="1"/>
  <c r="CH19" i="1"/>
  <c r="CH15" i="1"/>
  <c r="AH12" i="2" s="1"/>
  <c r="CH11" i="1"/>
  <c r="CI37" i="1"/>
  <c r="CI33" i="1"/>
  <c r="CI29" i="1"/>
  <c r="CI25" i="1"/>
  <c r="CI21" i="1"/>
  <c r="CI17" i="1"/>
  <c r="CI13" i="1"/>
  <c r="CD10" i="1"/>
  <c r="AF7" i="2" s="1"/>
  <c r="CE10" i="1"/>
  <c r="BV35" i="1"/>
  <c r="BV31" i="1"/>
  <c r="BV27" i="1"/>
  <c r="BV23" i="1"/>
  <c r="BV19" i="1"/>
  <c r="BV15" i="1"/>
  <c r="AD12" i="2" s="1"/>
  <c r="BV11" i="1"/>
  <c r="AD8" i="2" s="1"/>
  <c r="BW37" i="1"/>
  <c r="BW33" i="1"/>
  <c r="BW29" i="1"/>
  <c r="BW25" i="1"/>
  <c r="BW21" i="1"/>
  <c r="BW17" i="1"/>
  <c r="BW13" i="1"/>
  <c r="BV36" i="1"/>
  <c r="AD33" i="2" s="1"/>
  <c r="BV32" i="1"/>
  <c r="BV28" i="1"/>
  <c r="BV24" i="1"/>
  <c r="BV20" i="1"/>
  <c r="BV16" i="1"/>
  <c r="BV12" i="1"/>
  <c r="BW38" i="1"/>
  <c r="BW34" i="1"/>
  <c r="BW30" i="1"/>
  <c r="BW26" i="1"/>
  <c r="BW22" i="1"/>
  <c r="BW18" i="1"/>
  <c r="BW14" i="1"/>
  <c r="BW10" i="1"/>
  <c r="BN28" i="1"/>
  <c r="BN24" i="1"/>
  <c r="BN20" i="1"/>
  <c r="BN16" i="1"/>
  <c r="BN12" i="1"/>
  <c r="BO30" i="1"/>
  <c r="BO26" i="1"/>
  <c r="BO22" i="1"/>
  <c r="BO18" i="1"/>
  <c r="BO14" i="1"/>
  <c r="BO10" i="1"/>
  <c r="BN29" i="1"/>
  <c r="BN25" i="1"/>
  <c r="BN21" i="1"/>
  <c r="BN17" i="1"/>
  <c r="BN13" i="1"/>
  <c r="BO27" i="1"/>
  <c r="BO23" i="1"/>
  <c r="BO19" i="1"/>
  <c r="BO15" i="1"/>
  <c r="BO11" i="1"/>
  <c r="BJ37" i="1"/>
  <c r="Z34" i="2" s="1"/>
  <c r="BJ33" i="1"/>
  <c r="BJ29" i="1"/>
  <c r="BJ25" i="1"/>
  <c r="Z22" i="2" s="1"/>
  <c r="BJ21" i="1"/>
  <c r="Z18" i="2" s="1"/>
  <c r="BJ17" i="1"/>
  <c r="BJ13" i="1"/>
  <c r="BK35" i="1"/>
  <c r="BK31" i="1"/>
  <c r="BK27" i="1"/>
  <c r="BK23" i="1"/>
  <c r="BK19" i="1"/>
  <c r="BK15" i="1"/>
  <c r="BK11" i="1"/>
  <c r="BJ38" i="1"/>
  <c r="BJ34" i="1"/>
  <c r="BJ30" i="1"/>
  <c r="Z27" i="2" s="1"/>
  <c r="BJ26" i="1"/>
  <c r="BJ22" i="1"/>
  <c r="BJ18" i="1"/>
  <c r="Z15" i="2" s="1"/>
  <c r="BJ14" i="1"/>
  <c r="BJ10" i="1"/>
  <c r="Z7" i="2" s="1"/>
  <c r="BK36" i="1"/>
  <c r="BK32" i="1"/>
  <c r="BK28" i="1"/>
  <c r="BK24" i="1"/>
  <c r="BK20" i="1"/>
  <c r="BK16" i="1"/>
  <c r="BK12" i="1"/>
  <c r="W11" i="2"/>
  <c r="W32" i="2"/>
  <c r="W24" i="2"/>
  <c r="W29" i="2"/>
  <c r="W18" i="2"/>
  <c r="AX35" i="1"/>
  <c r="AX31" i="1"/>
  <c r="AX27" i="1"/>
  <c r="AX23" i="1"/>
  <c r="AX19" i="1"/>
  <c r="AX15" i="1"/>
  <c r="V12" i="2" s="1"/>
  <c r="AX11" i="1"/>
  <c r="AY38" i="1"/>
  <c r="AY34" i="1"/>
  <c r="AY30" i="1"/>
  <c r="AY26" i="1"/>
  <c r="AY22" i="1"/>
  <c r="AY18" i="1"/>
  <c r="AY14" i="1"/>
  <c r="AY10" i="1"/>
  <c r="AX36" i="1"/>
  <c r="AX32" i="1"/>
  <c r="AX28" i="1"/>
  <c r="AX24" i="1"/>
  <c r="AX20" i="1"/>
  <c r="AX16" i="1"/>
  <c r="AX12" i="1"/>
  <c r="AX37" i="1"/>
  <c r="AX33" i="1"/>
  <c r="AX29" i="1"/>
  <c r="AX25" i="1"/>
  <c r="AX21" i="1"/>
  <c r="AX17" i="1"/>
  <c r="AX13" i="1"/>
  <c r="AP29" i="1"/>
  <c r="AP25" i="1"/>
  <c r="S22" i="2" s="1"/>
  <c r="AP21" i="1"/>
  <c r="S18" i="2" s="1"/>
  <c r="AP17" i="1"/>
  <c r="AP13" i="1"/>
  <c r="AQ28" i="1"/>
  <c r="AQ24" i="1"/>
  <c r="AQ20" i="1"/>
  <c r="AQ16" i="1"/>
  <c r="AQ12" i="1"/>
  <c r="AP30" i="1"/>
  <c r="S27" i="2" s="1"/>
  <c r="AP26" i="1"/>
  <c r="AP22" i="1"/>
  <c r="S19" i="2" s="1"/>
  <c r="AP18" i="1"/>
  <c r="S15" i="2" s="1"/>
  <c r="AP14" i="1"/>
  <c r="AP10" i="1"/>
  <c r="S28" i="2"/>
  <c r="AP27" i="1"/>
  <c r="S24" i="2" s="1"/>
  <c r="AP23" i="1"/>
  <c r="AP19" i="1"/>
  <c r="AP15" i="1"/>
  <c r="AP11" i="1"/>
  <c r="AI37" i="1"/>
  <c r="AI33" i="1"/>
  <c r="AI29" i="1"/>
  <c r="Q26" i="2" s="1"/>
  <c r="AI25" i="1"/>
  <c r="Q22" i="2" s="1"/>
  <c r="AI21" i="1"/>
  <c r="AI17" i="1"/>
  <c r="AI13" i="1"/>
  <c r="N29" i="1"/>
  <c r="I26" i="2" s="1"/>
  <c r="N25" i="1"/>
  <c r="I22" i="2" s="1"/>
  <c r="N21" i="1"/>
  <c r="N17" i="1"/>
  <c r="I14" i="2" s="1"/>
  <c r="N13" i="1"/>
  <c r="O28" i="1"/>
  <c r="O24" i="1"/>
  <c r="O20" i="1"/>
  <c r="O16" i="1"/>
  <c r="O12" i="1"/>
  <c r="N30" i="1"/>
  <c r="N26" i="1"/>
  <c r="I23" i="2" s="1"/>
  <c r="N22" i="1"/>
  <c r="I19" i="2" s="1"/>
  <c r="N18" i="1"/>
  <c r="N14" i="1"/>
  <c r="N10" i="1"/>
  <c r="N27" i="1"/>
  <c r="I24" i="2" s="1"/>
  <c r="N23" i="1"/>
  <c r="I20" i="2" s="1"/>
  <c r="N19" i="1"/>
  <c r="N15" i="1"/>
  <c r="I12" i="2" s="1"/>
  <c r="N11" i="1"/>
  <c r="I8" i="2" s="1"/>
  <c r="Z36" i="1"/>
  <c r="Z32" i="1"/>
  <c r="Z28" i="1"/>
  <c r="Z24" i="1"/>
  <c r="Z20" i="1"/>
  <c r="Z16" i="1"/>
  <c r="Z12" i="1"/>
  <c r="AA35" i="1"/>
  <c r="AA31" i="1"/>
  <c r="AA27" i="1"/>
  <c r="AA23" i="1"/>
  <c r="AA19" i="1"/>
  <c r="AA15" i="1"/>
  <c r="AA11" i="1"/>
  <c r="Z37" i="1"/>
  <c r="M34" i="2" s="1"/>
  <c r="Z33" i="1"/>
  <c r="M30" i="2" s="1"/>
  <c r="Z29" i="1"/>
  <c r="M26" i="2" s="1"/>
  <c r="Z25" i="1"/>
  <c r="Z21" i="1"/>
  <c r="M18" i="2" s="1"/>
  <c r="Z17" i="1"/>
  <c r="Z13" i="1"/>
  <c r="M10" i="2" s="1"/>
  <c r="Z38" i="1"/>
  <c r="Z34" i="1"/>
  <c r="Z30" i="1"/>
  <c r="Z26" i="1"/>
  <c r="M23" i="2" s="1"/>
  <c r="Z22" i="1"/>
  <c r="M19" i="2" s="1"/>
  <c r="Z18" i="1"/>
  <c r="Z14" i="1"/>
  <c r="M11" i="2" s="1"/>
  <c r="Z10" i="1"/>
  <c r="M7" i="2" s="1"/>
  <c r="L7" i="2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7" i="1"/>
  <c r="P38" i="1"/>
  <c r="P10" i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P18" i="1"/>
  <c r="BQ18" i="1" s="1"/>
  <c r="BP19" i="1"/>
  <c r="BQ19" i="1" s="1"/>
  <c r="BP20" i="1"/>
  <c r="BQ20" i="1" s="1"/>
  <c r="BP21" i="1"/>
  <c r="BQ21" i="1" s="1"/>
  <c r="BP22" i="1"/>
  <c r="BQ22" i="1" s="1"/>
  <c r="BP23" i="1"/>
  <c r="BQ23" i="1" s="1"/>
  <c r="BP24" i="1"/>
  <c r="BQ24" i="1" s="1"/>
  <c r="BP25" i="1"/>
  <c r="BQ25" i="1" s="1"/>
  <c r="BP26" i="1"/>
  <c r="BQ26" i="1" s="1"/>
  <c r="BP27" i="1"/>
  <c r="BQ27" i="1" s="1"/>
  <c r="BP28" i="1"/>
  <c r="BQ28" i="1" s="1"/>
  <c r="BP29" i="1"/>
  <c r="BQ29" i="1" s="1"/>
  <c r="BP30" i="1"/>
  <c r="BQ30" i="1" s="1"/>
  <c r="BP10" i="1"/>
  <c r="BQ10" i="1" s="1"/>
  <c r="AA7" i="2"/>
  <c r="Z8" i="2"/>
  <c r="AB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10" i="1"/>
  <c r="O9" i="1"/>
  <c r="P7" i="2"/>
  <c r="Q8" i="2"/>
  <c r="Q9" i="2"/>
  <c r="Q10" i="2"/>
  <c r="Q11" i="2"/>
  <c r="Q12" i="2"/>
  <c r="Q13" i="2"/>
  <c r="Q14" i="2"/>
  <c r="Q15" i="2"/>
  <c r="Q16" i="2"/>
  <c r="Q17" i="2"/>
  <c r="Q18" i="2"/>
  <c r="Q20" i="2"/>
  <c r="Q23" i="2"/>
  <c r="Q24" i="2"/>
  <c r="Q25" i="2"/>
  <c r="Q27" i="2"/>
  <c r="Q28" i="2"/>
  <c r="Q29" i="2"/>
  <c r="Q30" i="2"/>
  <c r="Q31" i="2"/>
  <c r="Q32" i="2"/>
  <c r="Q33" i="2"/>
  <c r="Q34" i="2"/>
  <c r="Q35" i="2"/>
  <c r="I7" i="2"/>
  <c r="S7" i="2"/>
  <c r="V7" i="2"/>
  <c r="W7" i="2"/>
  <c r="AD7" i="2"/>
  <c r="AE7" i="2"/>
  <c r="AG7" i="2"/>
  <c r="AH7" i="2"/>
  <c r="AI7" i="2"/>
  <c r="CL9" i="1"/>
  <c r="AI6" i="2" s="1"/>
  <c r="CN9" i="1"/>
  <c r="CO9" i="1" s="1"/>
  <c r="BY9" i="1"/>
  <c r="CA9" i="1" s="1"/>
  <c r="BW9" i="1"/>
  <c r="BO9" i="1"/>
  <c r="BJ9" i="1"/>
  <c r="Z6" i="2" s="1"/>
  <c r="CB9" i="1"/>
  <c r="CC9" i="1" s="1"/>
  <c r="BP9" i="1"/>
  <c r="BQ9" i="1" s="1"/>
  <c r="BN9" i="1"/>
  <c r="AA6" i="2" s="1"/>
  <c r="AX9" i="1"/>
  <c r="V6" i="2" s="1"/>
  <c r="AR9" i="1"/>
  <c r="AQ9" i="1"/>
  <c r="P6" i="2"/>
  <c r="AB9" i="1"/>
  <c r="AC9" i="1" s="1"/>
  <c r="AA9" i="1"/>
  <c r="J9" i="1"/>
  <c r="P9" i="1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6" i="2"/>
  <c r="E6" i="2"/>
  <c r="F6" i="2"/>
  <c r="G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CB38" i="1"/>
  <c r="CC38" i="1" s="1"/>
  <c r="BY38" i="1"/>
  <c r="CA38" i="1" s="1"/>
  <c r="Z35" i="2"/>
  <c r="AB38" i="1"/>
  <c r="I35" i="2"/>
  <c r="AJ34" i="2"/>
  <c r="AH34" i="2"/>
  <c r="CB37" i="1"/>
  <c r="CC37" i="1" s="1"/>
  <c r="BY37" i="1"/>
  <c r="CA37" i="1" s="1"/>
  <c r="AD34" i="2"/>
  <c r="AB37" i="1"/>
  <c r="I34" i="2"/>
  <c r="AK33" i="2"/>
  <c r="AH33" i="2"/>
  <c r="CB36" i="1"/>
  <c r="CC36" i="1" s="1"/>
  <c r="BY36" i="1"/>
  <c r="BZ36" i="1" s="1"/>
  <c r="AE33" i="2" s="1"/>
  <c r="Z33" i="2"/>
  <c r="S33" i="2"/>
  <c r="AB36" i="1"/>
  <c r="I33" i="2"/>
  <c r="CB35" i="1"/>
  <c r="CC35" i="1" s="1"/>
  <c r="BY35" i="1"/>
  <c r="CA35" i="1" s="1"/>
  <c r="S32" i="2"/>
  <c r="AB35" i="1"/>
  <c r="I32" i="2"/>
  <c r="AK31" i="2"/>
  <c r="CB34" i="1"/>
  <c r="CC34" i="1" s="1"/>
  <c r="BY34" i="1"/>
  <c r="BZ34" i="1" s="1"/>
  <c r="AE31" i="2" s="1"/>
  <c r="Z31" i="2"/>
  <c r="AB34" i="1"/>
  <c r="I31" i="2"/>
  <c r="AJ30" i="2"/>
  <c r="AH30" i="2"/>
  <c r="CB33" i="1"/>
  <c r="CC33" i="1" s="1"/>
  <c r="BY33" i="1"/>
  <c r="BZ33" i="1" s="1"/>
  <c r="AE30" i="2" s="1"/>
  <c r="Z30" i="2"/>
  <c r="S30" i="2"/>
  <c r="AB33" i="1"/>
  <c r="I30" i="2"/>
  <c r="AK29" i="2"/>
  <c r="AH29" i="2"/>
  <c r="CB32" i="1"/>
  <c r="CC32" i="1" s="1"/>
  <c r="BY32" i="1"/>
  <c r="CA32" i="1" s="1"/>
  <c r="AD29" i="2"/>
  <c r="Z29" i="2"/>
  <c r="S29" i="2"/>
  <c r="AB32" i="1"/>
  <c r="I29" i="2"/>
  <c r="CB31" i="1"/>
  <c r="CC31" i="1" s="1"/>
  <c r="BY31" i="1"/>
  <c r="BZ31" i="1" s="1"/>
  <c r="AE28" i="2" s="1"/>
  <c r="W28" i="2"/>
  <c r="AB31" i="1"/>
  <c r="I28" i="2"/>
  <c r="AH27" i="2"/>
  <c r="CB30" i="1"/>
  <c r="CC30" i="1" s="1"/>
  <c r="BY30" i="1"/>
  <c r="BZ30" i="1" s="1"/>
  <c r="AE27" i="2" s="1"/>
  <c r="AB30" i="1"/>
  <c r="I27" i="2"/>
  <c r="AJ26" i="2"/>
  <c r="AH26" i="2"/>
  <c r="CB29" i="1"/>
  <c r="CC29" i="1" s="1"/>
  <c r="BY29" i="1"/>
  <c r="BZ29" i="1" s="1"/>
  <c r="AE26" i="2" s="1"/>
  <c r="Z26" i="2"/>
  <c r="AB29" i="1"/>
  <c r="AK25" i="2"/>
  <c r="AH25" i="2"/>
  <c r="CB28" i="1"/>
  <c r="CC28" i="1" s="1"/>
  <c r="BY28" i="1"/>
  <c r="BZ28" i="1" s="1"/>
  <c r="AE25" i="2" s="1"/>
  <c r="AD25" i="2"/>
  <c r="Z25" i="2"/>
  <c r="S25" i="2"/>
  <c r="AB28" i="1"/>
  <c r="I25" i="2"/>
  <c r="CB27" i="1"/>
  <c r="CC27" i="1" s="1"/>
  <c r="BY27" i="1"/>
  <c r="CA27" i="1" s="1"/>
  <c r="AB27" i="1"/>
  <c r="AK23" i="2"/>
  <c r="AH23" i="2"/>
  <c r="CB26" i="1"/>
  <c r="CC26" i="1" s="1"/>
  <c r="BY26" i="1"/>
  <c r="BZ26" i="1" s="1"/>
  <c r="AE23" i="2" s="1"/>
  <c r="Z23" i="2"/>
  <c r="AB26" i="1"/>
  <c r="AH22" i="2"/>
  <c r="CB25" i="1"/>
  <c r="CC25" i="1" s="1"/>
  <c r="BY25" i="1"/>
  <c r="BZ25" i="1" s="1"/>
  <c r="AE22" i="2" s="1"/>
  <c r="AB25" i="1"/>
  <c r="M22" i="2"/>
  <c r="AH21" i="2"/>
  <c r="CB24" i="1"/>
  <c r="CC24" i="1" s="1"/>
  <c r="BY24" i="1"/>
  <c r="CA24" i="1" s="1"/>
  <c r="AD21" i="2"/>
  <c r="Z21" i="2"/>
  <c r="W21" i="2"/>
  <c r="S21" i="2"/>
  <c r="AB24" i="1"/>
  <c r="I21" i="2"/>
  <c r="CB23" i="1"/>
  <c r="CC23" i="1" s="1"/>
  <c r="BY23" i="1"/>
  <c r="BZ23" i="1" s="1"/>
  <c r="AE20" i="2" s="1"/>
  <c r="W20" i="2"/>
  <c r="AB23" i="1"/>
  <c r="M20" i="2"/>
  <c r="AH19" i="2"/>
  <c r="CB22" i="1"/>
  <c r="CC22" i="1" s="1"/>
  <c r="BY22" i="1"/>
  <c r="CA22" i="1" s="1"/>
  <c r="AD19" i="2"/>
  <c r="Z19" i="2"/>
  <c r="AB22" i="1"/>
  <c r="AH18" i="2"/>
  <c r="CB21" i="1"/>
  <c r="CC21" i="1" s="1"/>
  <c r="BY21" i="1"/>
  <c r="BZ21" i="1" s="1"/>
  <c r="AE18" i="2" s="1"/>
  <c r="AB21" i="1"/>
  <c r="I18" i="2"/>
  <c r="AK17" i="2"/>
  <c r="AH17" i="2"/>
  <c r="CB20" i="1"/>
  <c r="CC20" i="1" s="1"/>
  <c r="BY20" i="1"/>
  <c r="CA20" i="1" s="1"/>
  <c r="Z17" i="2"/>
  <c r="S17" i="2"/>
  <c r="AB20" i="1"/>
  <c r="I17" i="2"/>
  <c r="AJ16" i="2"/>
  <c r="CB19" i="1"/>
  <c r="CC19" i="1" s="1"/>
  <c r="BY19" i="1"/>
  <c r="CA19" i="1" s="1"/>
  <c r="S16" i="2"/>
  <c r="AB19" i="1"/>
  <c r="M16" i="2"/>
  <c r="I16" i="2"/>
  <c r="AJ15" i="2"/>
  <c r="CB18" i="1"/>
  <c r="CC18" i="1" s="1"/>
  <c r="BY18" i="1"/>
  <c r="CA18" i="1" s="1"/>
  <c r="AD15" i="2"/>
  <c r="AB18" i="1"/>
  <c r="I15" i="2"/>
  <c r="AJ14" i="2"/>
  <c r="CB17" i="1"/>
  <c r="CC17" i="1" s="1"/>
  <c r="BY17" i="1"/>
  <c r="CA17" i="1" s="1"/>
  <c r="AD14" i="2"/>
  <c r="AA14" i="2"/>
  <c r="W14" i="2"/>
  <c r="V14" i="2"/>
  <c r="AB17" i="1"/>
  <c r="M14" i="2"/>
  <c r="AI13" i="2"/>
  <c r="AH13" i="2"/>
  <c r="CB16" i="1"/>
  <c r="CC16" i="1" s="1"/>
  <c r="BY16" i="1"/>
  <c r="CA16" i="1" s="1"/>
  <c r="AD13" i="2"/>
  <c r="AA13" i="2"/>
  <c r="Z13" i="2"/>
  <c r="W13" i="2"/>
  <c r="V13" i="2"/>
  <c r="AB16" i="1"/>
  <c r="M13" i="2"/>
  <c r="AI12" i="2"/>
  <c r="CB15" i="1"/>
  <c r="CC15" i="1" s="1"/>
  <c r="BY15" i="1"/>
  <c r="CA15" i="1" s="1"/>
  <c r="AA12" i="2"/>
  <c r="W12" i="2"/>
  <c r="AB15" i="1"/>
  <c r="M12" i="2"/>
  <c r="L12" i="2"/>
  <c r="CB14" i="1"/>
  <c r="CC14" i="1" s="1"/>
  <c r="BY14" i="1"/>
  <c r="CA14" i="1" s="1"/>
  <c r="AD11" i="2"/>
  <c r="AB14" i="1"/>
  <c r="L11" i="2"/>
  <c r="AJ10" i="2"/>
  <c r="CB13" i="1"/>
  <c r="CC13" i="1" s="1"/>
  <c r="BY13" i="1"/>
  <c r="CA13" i="1" s="1"/>
  <c r="AD10" i="2"/>
  <c r="W10" i="2"/>
  <c r="V10" i="2"/>
  <c r="AB13" i="1"/>
  <c r="I10" i="2"/>
  <c r="AH9" i="2"/>
  <c r="CB12" i="1"/>
  <c r="CC12" i="1" s="1"/>
  <c r="BY12" i="1"/>
  <c r="CA12" i="1" s="1"/>
  <c r="AD9" i="2"/>
  <c r="Z9" i="2"/>
  <c r="W9" i="2"/>
  <c r="V9" i="2"/>
  <c r="AB12" i="1"/>
  <c r="L9" i="2"/>
  <c r="AI8" i="2"/>
  <c r="CB11" i="1"/>
  <c r="CC11" i="1" s="1"/>
  <c r="BY11" i="1"/>
  <c r="CA11" i="1" s="1"/>
  <c r="W8" i="2"/>
  <c r="AB11" i="1"/>
  <c r="M8" i="2"/>
  <c r="L8" i="2"/>
  <c r="CA28" i="1" l="1"/>
  <c r="AC13" i="1"/>
  <c r="AD13" i="1" s="1"/>
  <c r="AC14" i="1"/>
  <c r="AD14" i="1" s="1"/>
  <c r="AC23" i="1"/>
  <c r="AD23" i="1" s="1"/>
  <c r="T35" i="2"/>
  <c r="T33" i="2"/>
  <c r="T29" i="2"/>
  <c r="AS30" i="1"/>
  <c r="AT30" i="1" s="1"/>
  <c r="T27" i="2" s="1"/>
  <c r="AS26" i="1"/>
  <c r="AT26" i="1" s="1"/>
  <c r="T23" i="2" s="1"/>
  <c r="AS22" i="1"/>
  <c r="AT22" i="1" s="1"/>
  <c r="T19" i="2" s="1"/>
  <c r="AS20" i="1"/>
  <c r="AT20" i="1" s="1"/>
  <c r="T17" i="2" s="1"/>
  <c r="AS16" i="1"/>
  <c r="AT16" i="1" s="1"/>
  <c r="T13" i="2" s="1"/>
  <c r="AS14" i="1"/>
  <c r="AT14" i="1" s="1"/>
  <c r="T11" i="2" s="1"/>
  <c r="AS12" i="1"/>
  <c r="AT12" i="1" s="1"/>
  <c r="T9" i="2" s="1"/>
  <c r="CR10" i="1"/>
  <c r="CS10" i="1" s="1"/>
  <c r="CT10" i="1" s="1"/>
  <c r="Q10" i="1"/>
  <c r="CR37" i="1"/>
  <c r="CS37" i="1" s="1"/>
  <c r="CT37" i="1" s="1"/>
  <c r="Q37" i="1"/>
  <c r="CR33" i="1"/>
  <c r="CS33" i="1" s="1"/>
  <c r="CT33" i="1" s="1"/>
  <c r="CR31" i="1"/>
  <c r="CS31" i="1" s="1"/>
  <c r="CT31" i="1" s="1"/>
  <c r="CR29" i="1"/>
  <c r="CS29" i="1" s="1"/>
  <c r="Q29" i="1"/>
  <c r="CR27" i="1"/>
  <c r="CS27" i="1" s="1"/>
  <c r="CT27" i="1" s="1"/>
  <c r="Q27" i="1"/>
  <c r="CR25" i="1"/>
  <c r="CS25" i="1" s="1"/>
  <c r="CT25" i="1" s="1"/>
  <c r="Q25" i="1"/>
  <c r="CR23" i="1"/>
  <c r="CS23" i="1" s="1"/>
  <c r="CT23" i="1" s="1"/>
  <c r="Q23" i="1"/>
  <c r="CR19" i="1"/>
  <c r="CS19" i="1" s="1"/>
  <c r="CT19" i="1" s="1"/>
  <c r="Q19" i="1"/>
  <c r="CR17" i="1"/>
  <c r="CS17" i="1" s="1"/>
  <c r="CT17" i="1" s="1"/>
  <c r="Q17" i="1"/>
  <c r="CR15" i="1"/>
  <c r="CS15" i="1" s="1"/>
  <c r="CT15" i="1" s="1"/>
  <c r="Q15" i="1"/>
  <c r="CR13" i="1"/>
  <c r="CS13" i="1" s="1"/>
  <c r="Q13" i="1"/>
  <c r="CR11" i="1"/>
  <c r="CS11" i="1" s="1"/>
  <c r="CT11" i="1" s="1"/>
  <c r="Q11" i="1"/>
  <c r="AC11" i="1"/>
  <c r="AD11" i="1" s="1"/>
  <c r="AC12" i="1"/>
  <c r="AD12" i="1" s="1"/>
  <c r="AC16" i="1"/>
  <c r="AD16" i="1" s="1"/>
  <c r="AC17" i="1"/>
  <c r="AD17" i="1" s="1"/>
  <c r="AC18" i="1"/>
  <c r="AD18" i="1" s="1"/>
  <c r="AC19" i="1"/>
  <c r="AD19" i="1" s="1"/>
  <c r="AC22" i="1"/>
  <c r="AD22" i="1" s="1"/>
  <c r="AC24" i="1"/>
  <c r="AD24" i="1" s="1"/>
  <c r="AC25" i="1"/>
  <c r="AD25" i="1" s="1"/>
  <c r="AC26" i="1"/>
  <c r="AD26" i="1" s="1"/>
  <c r="AC27" i="1"/>
  <c r="AD27" i="1" s="1"/>
  <c r="AC31" i="1"/>
  <c r="AD31" i="1" s="1"/>
  <c r="AC32" i="1"/>
  <c r="AD32" i="1" s="1"/>
  <c r="AC34" i="1"/>
  <c r="AD34" i="1" s="1"/>
  <c r="AC35" i="1"/>
  <c r="AD35" i="1" s="1"/>
  <c r="AC37" i="1"/>
  <c r="AD37" i="1" s="1"/>
  <c r="AC38" i="1"/>
  <c r="AD38" i="1" s="1"/>
  <c r="Q9" i="1"/>
  <c r="R9" i="1" s="1"/>
  <c r="J6" i="2" s="1"/>
  <c r="CR9" i="1"/>
  <c r="CS9" i="1" s="1"/>
  <c r="CT9" i="1" s="1"/>
  <c r="AS9" i="1"/>
  <c r="AT9" i="1" s="1"/>
  <c r="T6" i="2" s="1"/>
  <c r="BE9" i="1"/>
  <c r="BF9" i="1" s="1"/>
  <c r="X6" i="2" s="1"/>
  <c r="AS10" i="1"/>
  <c r="AT10" i="1" s="1"/>
  <c r="T7" i="2" s="1"/>
  <c r="T34" i="2"/>
  <c r="T32" i="2"/>
  <c r="T30" i="2"/>
  <c r="T28" i="2"/>
  <c r="AS29" i="1"/>
  <c r="AT29" i="1" s="1"/>
  <c r="T26" i="2" s="1"/>
  <c r="AS27" i="1"/>
  <c r="AT27" i="1" s="1"/>
  <c r="T24" i="2" s="1"/>
  <c r="AS25" i="1"/>
  <c r="AT25" i="1" s="1"/>
  <c r="T22" i="2" s="1"/>
  <c r="AS23" i="1"/>
  <c r="AT23" i="1" s="1"/>
  <c r="T20" i="2" s="1"/>
  <c r="AS21" i="1"/>
  <c r="AT21" i="1" s="1"/>
  <c r="T18" i="2" s="1"/>
  <c r="AS19" i="1"/>
  <c r="AT19" i="1" s="1"/>
  <c r="T16" i="2" s="1"/>
  <c r="AS17" i="1"/>
  <c r="AT17" i="1" s="1"/>
  <c r="T14" i="2" s="1"/>
  <c r="AS15" i="1"/>
  <c r="AT15" i="1" s="1"/>
  <c r="T12" i="2" s="1"/>
  <c r="AS13" i="1"/>
  <c r="AT13" i="1" s="1"/>
  <c r="T10" i="2" s="1"/>
  <c r="AS11" i="1"/>
  <c r="AT11" i="1" s="1"/>
  <c r="T8" i="2" s="1"/>
  <c r="X7" i="2"/>
  <c r="CR38" i="1"/>
  <c r="CS38" i="1" s="1"/>
  <c r="CT38" i="1" s="1"/>
  <c r="Q38" i="1"/>
  <c r="CR36" i="1"/>
  <c r="CS36" i="1" s="1"/>
  <c r="CT36" i="1" s="1"/>
  <c r="CR34" i="1"/>
  <c r="CS34" i="1" s="1"/>
  <c r="CT34" i="1" s="1"/>
  <c r="CR32" i="1"/>
  <c r="CS32" i="1" s="1"/>
  <c r="CT32" i="1" s="1"/>
  <c r="CR30" i="1"/>
  <c r="CS30" i="1" s="1"/>
  <c r="CT30" i="1" s="1"/>
  <c r="Q30" i="1"/>
  <c r="CR28" i="1"/>
  <c r="CS28" i="1" s="1"/>
  <c r="CT28" i="1" s="1"/>
  <c r="Q28" i="1"/>
  <c r="CR26" i="1"/>
  <c r="CS26" i="1" s="1"/>
  <c r="CT26" i="1" s="1"/>
  <c r="Q26" i="1"/>
  <c r="CR24" i="1"/>
  <c r="CS24" i="1" s="1"/>
  <c r="CT24" i="1" s="1"/>
  <c r="Q24" i="1"/>
  <c r="CR22" i="1"/>
  <c r="CS22" i="1" s="1"/>
  <c r="CT22" i="1" s="1"/>
  <c r="Q22" i="1"/>
  <c r="CR20" i="1"/>
  <c r="CS20" i="1" s="1"/>
  <c r="CT20" i="1" s="1"/>
  <c r="Q20" i="1"/>
  <c r="CR18" i="1"/>
  <c r="CS18" i="1" s="1"/>
  <c r="CT18" i="1" s="1"/>
  <c r="Q18" i="1"/>
  <c r="CR16" i="1"/>
  <c r="CS16" i="1" s="1"/>
  <c r="CT16" i="1" s="1"/>
  <c r="Q16" i="1"/>
  <c r="CR14" i="1"/>
  <c r="CS14" i="1" s="1"/>
  <c r="CT14" i="1" s="1"/>
  <c r="Q14" i="1"/>
  <c r="CR12" i="1"/>
  <c r="CS12" i="1" s="1"/>
  <c r="CT12" i="1" s="1"/>
  <c r="Q12" i="1"/>
  <c r="BZ16" i="1"/>
  <c r="AE13" i="2" s="1"/>
  <c r="AC15" i="1"/>
  <c r="AD15" i="1" s="1"/>
  <c r="AC20" i="1"/>
  <c r="AD20" i="1" s="1"/>
  <c r="AC21" i="1"/>
  <c r="AD21" i="1" s="1"/>
  <c r="AC28" i="1"/>
  <c r="AD28" i="1" s="1"/>
  <c r="AC29" i="1"/>
  <c r="AD29" i="1" s="1"/>
  <c r="AC30" i="1"/>
  <c r="AD30" i="1" s="1"/>
  <c r="AC33" i="1"/>
  <c r="AD33" i="1" s="1"/>
  <c r="AC36" i="1"/>
  <c r="AD36" i="1" s="1"/>
  <c r="X35" i="2"/>
  <c r="T31" i="2"/>
  <c r="AS28" i="1"/>
  <c r="AT28" i="1" s="1"/>
  <c r="T25" i="2" s="1"/>
  <c r="AS24" i="1"/>
  <c r="AT24" i="1" s="1"/>
  <c r="T21" i="2" s="1"/>
  <c r="AS18" i="1"/>
  <c r="AT18" i="1" s="1"/>
  <c r="T15" i="2" s="1"/>
  <c r="AC10" i="1"/>
  <c r="AD10" i="1" s="1"/>
  <c r="N7" i="2" s="1"/>
  <c r="CR35" i="1"/>
  <c r="CS35" i="1" s="1"/>
  <c r="CT35" i="1" s="1"/>
  <c r="CR21" i="1"/>
  <c r="CS21" i="1" s="1"/>
  <c r="CT21" i="1" s="1"/>
  <c r="Q21" i="1"/>
  <c r="CP9" i="1"/>
  <c r="AJ6" i="2" s="1"/>
  <c r="CD9" i="1"/>
  <c r="AF6" i="2" s="1"/>
  <c r="BR9" i="1"/>
  <c r="AB6" i="2" s="1"/>
  <c r="AD9" i="1"/>
  <c r="N6" i="2" s="1"/>
  <c r="CD13" i="1"/>
  <c r="CE13" i="1"/>
  <c r="CE24" i="1"/>
  <c r="AG21" i="2" s="1"/>
  <c r="CD24" i="1"/>
  <c r="CE36" i="1"/>
  <c r="CD36" i="1"/>
  <c r="AF33" i="2" s="1"/>
  <c r="CD11" i="1"/>
  <c r="AF8" i="2" s="1"/>
  <c r="CE11" i="1"/>
  <c r="CE12" i="1"/>
  <c r="AG9" i="2" s="1"/>
  <c r="CD12" i="1"/>
  <c r="AF9" i="2" s="1"/>
  <c r="CD15" i="1"/>
  <c r="AF12" i="2" s="1"/>
  <c r="CE15" i="1"/>
  <c r="CD17" i="1"/>
  <c r="CE17" i="1"/>
  <c r="CE28" i="1"/>
  <c r="AG25" i="2" s="1"/>
  <c r="CD28" i="1"/>
  <c r="CE32" i="1"/>
  <c r="AG29" i="2" s="1"/>
  <c r="CD32" i="1"/>
  <c r="AF29" i="2" s="1"/>
  <c r="AC32" i="2"/>
  <c r="AC28" i="2"/>
  <c r="BS27" i="1"/>
  <c r="AC24" i="2" s="1"/>
  <c r="BR27" i="1"/>
  <c r="AB24" i="2" s="1"/>
  <c r="BS23" i="1"/>
  <c r="AC20" i="2" s="1"/>
  <c r="BR23" i="1"/>
  <c r="BS19" i="1"/>
  <c r="AC16" i="2" s="1"/>
  <c r="BR19" i="1"/>
  <c r="AB16" i="2" s="1"/>
  <c r="BS15" i="1"/>
  <c r="AC12" i="2" s="1"/>
  <c r="BR15" i="1"/>
  <c r="BS11" i="1"/>
  <c r="AC8" i="2" s="1"/>
  <c r="BR11" i="1"/>
  <c r="AB8" i="2" s="1"/>
  <c r="BR10" i="1"/>
  <c r="AB7" i="2" s="1"/>
  <c r="BS10" i="1"/>
  <c r="AC7" i="2" s="1"/>
  <c r="AC33" i="2"/>
  <c r="BS28" i="1"/>
  <c r="AC25" i="2" s="1"/>
  <c r="BR28" i="1"/>
  <c r="BS24" i="1"/>
  <c r="AC21" i="2" s="1"/>
  <c r="BR24" i="1"/>
  <c r="AB21" i="2" s="1"/>
  <c r="BS20" i="1"/>
  <c r="BR20" i="1"/>
  <c r="BS16" i="1"/>
  <c r="AC13" i="2" s="1"/>
  <c r="BR16" i="1"/>
  <c r="BS12" i="1"/>
  <c r="AC9" i="2" s="1"/>
  <c r="BR12" i="1"/>
  <c r="AC34" i="2"/>
  <c r="AC30" i="2"/>
  <c r="BS29" i="1"/>
  <c r="AC26" i="2" s="1"/>
  <c r="BR29" i="1"/>
  <c r="BS25" i="1"/>
  <c r="AC22" i="2" s="1"/>
  <c r="BR25" i="1"/>
  <c r="BS21" i="1"/>
  <c r="AC18" i="2" s="1"/>
  <c r="BR21" i="1"/>
  <c r="BS17" i="1"/>
  <c r="AC14" i="2" s="1"/>
  <c r="BR17" i="1"/>
  <c r="BS13" i="1"/>
  <c r="AC10" i="2" s="1"/>
  <c r="BR13" i="1"/>
  <c r="AB35" i="2"/>
  <c r="AC35" i="2"/>
  <c r="AC31" i="2"/>
  <c r="BR30" i="1"/>
  <c r="AB27" i="2" s="1"/>
  <c r="BS30" i="1"/>
  <c r="AC27" i="2" s="1"/>
  <c r="BR26" i="1"/>
  <c r="BS26" i="1"/>
  <c r="AC23" i="2" s="1"/>
  <c r="BR22" i="1"/>
  <c r="AB19" i="2" s="1"/>
  <c r="BS22" i="1"/>
  <c r="BR18" i="1"/>
  <c r="AB15" i="2" s="1"/>
  <c r="BS18" i="1"/>
  <c r="AC15" i="2" s="1"/>
  <c r="BR14" i="1"/>
  <c r="AB11" i="2" s="1"/>
  <c r="BS14" i="1"/>
  <c r="BB9" i="1"/>
  <c r="W6" i="2" s="1"/>
  <c r="BC9" i="1"/>
  <c r="Y7" i="2"/>
  <c r="U35" i="2"/>
  <c r="U31" i="2"/>
  <c r="AU30" i="1"/>
  <c r="U27" i="2" s="1"/>
  <c r="AU22" i="1"/>
  <c r="U19" i="2" s="1"/>
  <c r="U32" i="2"/>
  <c r="AU15" i="1"/>
  <c r="U12" i="2" s="1"/>
  <c r="AU24" i="1"/>
  <c r="U21" i="2" s="1"/>
  <c r="AU12" i="1"/>
  <c r="U9" i="2" s="1"/>
  <c r="U34" i="2"/>
  <c r="K36" i="1"/>
  <c r="J36" i="1"/>
  <c r="K32" i="1"/>
  <c r="J32" i="1"/>
  <c r="K28" i="1"/>
  <c r="J28" i="1"/>
  <c r="K24" i="1"/>
  <c r="J24" i="1"/>
  <c r="K20" i="1"/>
  <c r="J20" i="1"/>
  <c r="K16" i="1"/>
  <c r="J16" i="1"/>
  <c r="K12" i="1"/>
  <c r="J12" i="1"/>
  <c r="K37" i="1"/>
  <c r="J37" i="1"/>
  <c r="K33" i="1"/>
  <c r="J33" i="1"/>
  <c r="K29" i="1"/>
  <c r="J29" i="1"/>
  <c r="K25" i="1"/>
  <c r="J25" i="1"/>
  <c r="K21" i="1"/>
  <c r="J21" i="1"/>
  <c r="K17" i="1"/>
  <c r="J17" i="1"/>
  <c r="K13" i="1"/>
  <c r="J13" i="1"/>
  <c r="J38" i="1"/>
  <c r="K38" i="1"/>
  <c r="J34" i="1"/>
  <c r="K34" i="1"/>
  <c r="J30" i="1"/>
  <c r="K30" i="1"/>
  <c r="J26" i="1"/>
  <c r="K26" i="1"/>
  <c r="J22" i="1"/>
  <c r="K22" i="1"/>
  <c r="J18" i="1"/>
  <c r="K18" i="1"/>
  <c r="J14" i="1"/>
  <c r="K14" i="1"/>
  <c r="J10" i="1"/>
  <c r="K10" i="1"/>
  <c r="K35" i="1"/>
  <c r="J35" i="1"/>
  <c r="K31" i="1"/>
  <c r="J31" i="1"/>
  <c r="K27" i="1"/>
  <c r="J27" i="1"/>
  <c r="K23" i="1"/>
  <c r="J23" i="1"/>
  <c r="K19" i="1"/>
  <c r="J19" i="1"/>
  <c r="K15" i="1"/>
  <c r="J15" i="1"/>
  <c r="K11" i="1"/>
  <c r="J11" i="1"/>
  <c r="R10" i="2"/>
  <c r="R19" i="2"/>
  <c r="R23" i="2"/>
  <c r="R31" i="2"/>
  <c r="R11" i="2"/>
  <c r="R12" i="2"/>
  <c r="R14" i="2"/>
  <c r="R26" i="2"/>
  <c r="R27" i="2"/>
  <c r="R30" i="2"/>
  <c r="R8" i="2"/>
  <c r="R9" i="2"/>
  <c r="R22" i="2"/>
  <c r="R34" i="2"/>
  <c r="R13" i="2"/>
  <c r="R16" i="2"/>
  <c r="R18" i="2"/>
  <c r="R20" i="2"/>
  <c r="R7" i="2"/>
  <c r="M9" i="2"/>
  <c r="M31" i="2"/>
  <c r="AB10" i="2"/>
  <c r="R15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Q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AJ17" i="2"/>
  <c r="AI25" i="2"/>
  <c r="CM9" i="1"/>
  <c r="AB14" i="2"/>
  <c r="S20" i="2"/>
  <c r="S26" i="2"/>
  <c r="AA9" i="2"/>
  <c r="L10" i="2"/>
  <c r="BZ20" i="1"/>
  <c r="AE17" i="2" s="1"/>
  <c r="AD20" i="2"/>
  <c r="CA23" i="1"/>
  <c r="M21" i="2"/>
  <c r="AI21" i="2"/>
  <c r="M25" i="2"/>
  <c r="V25" i="2"/>
  <c r="AK26" i="2"/>
  <c r="AI27" i="2"/>
  <c r="AK27" i="2"/>
  <c r="W31" i="2"/>
  <c r="AA31" i="2"/>
  <c r="V35" i="2"/>
  <c r="AK35" i="2"/>
  <c r="BK9" i="1"/>
  <c r="AI10" i="2"/>
  <c r="BZ14" i="1"/>
  <c r="AE11" i="2" s="1"/>
  <c r="AI11" i="2"/>
  <c r="AI14" i="2"/>
  <c r="AA16" i="2"/>
  <c r="AA21" i="2"/>
  <c r="AK22" i="2"/>
  <c r="M27" i="2"/>
  <c r="AI31" i="2"/>
  <c r="S35" i="2"/>
  <c r="CQ9" i="1"/>
  <c r="AK6" i="2" s="1"/>
  <c r="BZ9" i="1"/>
  <c r="AE6" i="2" s="1"/>
  <c r="CE9" i="1"/>
  <c r="AG6" i="2" s="1"/>
  <c r="BV9" i="1"/>
  <c r="AD6" i="2" s="1"/>
  <c r="BS9" i="1"/>
  <c r="AC6" i="2" s="1"/>
  <c r="BG9" i="1"/>
  <c r="Y6" i="2" s="1"/>
  <c r="AY9" i="1"/>
  <c r="AU9" i="1"/>
  <c r="U6" i="2" s="1"/>
  <c r="AE9" i="1"/>
  <c r="O6" i="2" s="1"/>
  <c r="AP9" i="1"/>
  <c r="S6" i="2" s="1"/>
  <c r="S8" i="2"/>
  <c r="AK8" i="2"/>
  <c r="AK10" i="2"/>
  <c r="V21" i="2"/>
  <c r="AD24" i="2"/>
  <c r="AD30" i="2"/>
  <c r="AA33" i="2"/>
  <c r="AK34" i="2"/>
  <c r="L35" i="2"/>
  <c r="AA8" i="2"/>
  <c r="V11" i="2"/>
  <c r="Z12" i="2"/>
  <c r="L14" i="2"/>
  <c r="W17" i="2"/>
  <c r="AD18" i="2"/>
  <c r="W23" i="2"/>
  <c r="AA23" i="2"/>
  <c r="AI23" i="2"/>
  <c r="AD26" i="2"/>
  <c r="AD28" i="2"/>
  <c r="M29" i="2"/>
  <c r="AA29" i="2"/>
  <c r="AI29" i="2"/>
  <c r="AK30" i="2"/>
  <c r="V8" i="2"/>
  <c r="AI9" i="2"/>
  <c r="AA10" i="2"/>
  <c r="AC11" i="2"/>
  <c r="AD16" i="2"/>
  <c r="CA21" i="1"/>
  <c r="BZ22" i="1"/>
  <c r="AE19" i="2" s="1"/>
  <c r="AD22" i="2"/>
  <c r="AA25" i="2"/>
  <c r="CA31" i="1"/>
  <c r="V29" i="2"/>
  <c r="AD32" i="2"/>
  <c r="M33" i="2"/>
  <c r="V33" i="2"/>
  <c r="CA36" i="1"/>
  <c r="AI33" i="2"/>
  <c r="S34" i="2"/>
  <c r="BZ38" i="1"/>
  <c r="AE35" i="2" s="1"/>
  <c r="AH8" i="2"/>
  <c r="BZ12" i="1"/>
  <c r="AE9" i="2" s="1"/>
  <c r="S10" i="2"/>
  <c r="AA11" i="2"/>
  <c r="AH14" i="2"/>
  <c r="V15" i="2"/>
  <c r="BZ19" i="1"/>
  <c r="AE16" i="2" s="1"/>
  <c r="AA17" i="2"/>
  <c r="AD17" i="2"/>
  <c r="L21" i="2"/>
  <c r="BZ24" i="1"/>
  <c r="AE21" i="2" s="1"/>
  <c r="L23" i="2"/>
  <c r="S23" i="2"/>
  <c r="CA26" i="1"/>
  <c r="AJ23" i="2"/>
  <c r="BZ27" i="1"/>
  <c r="AE24" i="2" s="1"/>
  <c r="R25" i="2"/>
  <c r="AJ25" i="2"/>
  <c r="CA29" i="1"/>
  <c r="V27" i="2"/>
  <c r="AA27" i="2"/>
  <c r="L29" i="2"/>
  <c r="BZ32" i="1"/>
  <c r="AE29" i="2" s="1"/>
  <c r="L31" i="2"/>
  <c r="S31" i="2"/>
  <c r="CA34" i="1"/>
  <c r="AJ31" i="2"/>
  <c r="BZ35" i="1"/>
  <c r="AE32" i="2" s="1"/>
  <c r="R33" i="2"/>
  <c r="AJ33" i="2"/>
  <c r="AB34" i="2"/>
  <c r="M35" i="2"/>
  <c r="W35" i="2"/>
  <c r="Z10" i="2"/>
  <c r="AB12" i="2"/>
  <c r="L13" i="2"/>
  <c r="M15" i="2"/>
  <c r="AA15" i="2"/>
  <c r="BZ18" i="1"/>
  <c r="AE15" i="2" s="1"/>
  <c r="L17" i="2"/>
  <c r="V17" i="2"/>
  <c r="V19" i="2"/>
  <c r="AI19" i="2"/>
  <c r="AJ21" i="2"/>
  <c r="L25" i="2"/>
  <c r="W25" i="2"/>
  <c r="AJ29" i="2"/>
  <c r="L33" i="2"/>
  <c r="W33" i="2"/>
  <c r="BZ37" i="1"/>
  <c r="AE34" i="2" s="1"/>
  <c r="R35" i="2"/>
  <c r="CT13" i="1"/>
  <c r="CA30" i="1"/>
  <c r="CA33" i="1"/>
  <c r="AK15" i="2"/>
  <c r="AK18" i="2"/>
  <c r="AK19" i="2"/>
  <c r="CA25" i="1"/>
  <c r="CT29" i="1"/>
  <c r="AH10" i="2"/>
  <c r="S12" i="2"/>
  <c r="AK12" i="2"/>
  <c r="S14" i="2"/>
  <c r="Z14" i="2"/>
  <c r="AK14" i="2"/>
  <c r="L16" i="2"/>
  <c r="M17" i="2"/>
  <c r="AI17" i="2"/>
  <c r="V18" i="2"/>
  <c r="L19" i="2"/>
  <c r="W19" i="2"/>
  <c r="R21" i="2"/>
  <c r="V23" i="2"/>
  <c r="L27" i="2"/>
  <c r="W27" i="2"/>
  <c r="R29" i="2"/>
  <c r="V31" i="2"/>
  <c r="AA35" i="2"/>
  <c r="AI35" i="2"/>
  <c r="N9" i="1"/>
  <c r="I6" i="2" s="1"/>
  <c r="R6" i="2"/>
  <c r="AI9" i="1"/>
  <c r="Q6" i="2" s="1"/>
  <c r="Z9" i="1"/>
  <c r="M6" i="2" s="1"/>
  <c r="L6" i="2"/>
  <c r="AG8" i="2"/>
  <c r="AG12" i="2"/>
  <c r="V20" i="2"/>
  <c r="AF21" i="2"/>
  <c r="AK24" i="2"/>
  <c r="AJ24" i="2"/>
  <c r="W26" i="2"/>
  <c r="AD27" i="2"/>
  <c r="AK32" i="2"/>
  <c r="AJ32" i="2"/>
  <c r="AB33" i="2"/>
  <c r="W34" i="2"/>
  <c r="AD35" i="2"/>
  <c r="BZ11" i="1"/>
  <c r="AE8" i="2" s="1"/>
  <c r="AB9" i="2"/>
  <c r="AK9" i="2"/>
  <c r="I11" i="2"/>
  <c r="S11" i="2"/>
  <c r="Z11" i="2"/>
  <c r="AH11" i="2"/>
  <c r="BZ15" i="1"/>
  <c r="AE12" i="2" s="1"/>
  <c r="AB13" i="2"/>
  <c r="AK13" i="2"/>
  <c r="L15" i="2"/>
  <c r="W15" i="2"/>
  <c r="W16" i="2"/>
  <c r="AI16" i="2"/>
  <c r="L18" i="2"/>
  <c r="AB18" i="2"/>
  <c r="AC19" i="2"/>
  <c r="AB20" i="2"/>
  <c r="AK20" i="2"/>
  <c r="AB22" i="2"/>
  <c r="V24" i="2"/>
  <c r="L26" i="2"/>
  <c r="AA26" i="2"/>
  <c r="AI26" i="2"/>
  <c r="Z28" i="2"/>
  <c r="AB30" i="2"/>
  <c r="V32" i="2"/>
  <c r="AB32" i="2"/>
  <c r="L34" i="2"/>
  <c r="AA34" i="2"/>
  <c r="AI34" i="2"/>
  <c r="AI18" i="2"/>
  <c r="R24" i="2"/>
  <c r="AB25" i="2"/>
  <c r="M28" i="2"/>
  <c r="AH28" i="2"/>
  <c r="R32" i="2"/>
  <c r="Z16" i="2"/>
  <c r="AB17" i="2"/>
  <c r="AA18" i="2"/>
  <c r="L20" i="2"/>
  <c r="Z20" i="2"/>
  <c r="AH20" i="2"/>
  <c r="W22" i="2"/>
  <c r="AD23" i="2"/>
  <c r="M24" i="2"/>
  <c r="AH24" i="2"/>
  <c r="AF25" i="2"/>
  <c r="R28" i="2"/>
  <c r="AK28" i="2"/>
  <c r="AJ28" i="2"/>
  <c r="AC29" i="2"/>
  <c r="AB29" i="2"/>
  <c r="W30" i="2"/>
  <c r="AD31" i="2"/>
  <c r="M32" i="2"/>
  <c r="AH32" i="2"/>
  <c r="I9" i="2"/>
  <c r="S9" i="2"/>
  <c r="BZ13" i="1"/>
  <c r="AE10" i="2" s="1"/>
  <c r="I13" i="2"/>
  <c r="S13" i="2"/>
  <c r="BZ17" i="1"/>
  <c r="AE14" i="2" s="1"/>
  <c r="AI15" i="2"/>
  <c r="V16" i="2"/>
  <c r="AH16" i="2"/>
  <c r="AK16" i="2"/>
  <c r="R17" i="2"/>
  <c r="AA19" i="2"/>
  <c r="AA20" i="2"/>
  <c r="AI20" i="2"/>
  <c r="L22" i="2"/>
  <c r="AA22" i="2"/>
  <c r="AI22" i="2"/>
  <c r="Z24" i="2"/>
  <c r="AB26" i="2"/>
  <c r="V28" i="2"/>
  <c r="AB28" i="2"/>
  <c r="L30" i="2"/>
  <c r="AA30" i="2"/>
  <c r="AI30" i="2"/>
  <c r="Z32" i="2"/>
  <c r="V22" i="2"/>
  <c r="AB23" i="2"/>
  <c r="L24" i="2"/>
  <c r="AA24" i="2"/>
  <c r="AI24" i="2"/>
  <c r="V26" i="2"/>
  <c r="L28" i="2"/>
  <c r="U28" i="2"/>
  <c r="AA28" i="2"/>
  <c r="AI28" i="2"/>
  <c r="V30" i="2"/>
  <c r="AB31" i="2"/>
  <c r="L32" i="2"/>
  <c r="AA32" i="2"/>
  <c r="AI32" i="2"/>
  <c r="V34" i="2"/>
  <c r="AU10" i="1" l="1"/>
  <c r="U7" i="2" s="1"/>
  <c r="AU23" i="1"/>
  <c r="U20" i="2" s="1"/>
  <c r="S9" i="1"/>
  <c r="K6" i="2" s="1"/>
  <c r="AL6" i="2" s="1"/>
  <c r="AU17" i="1"/>
  <c r="U14" i="2" s="1"/>
  <c r="AU11" i="1"/>
  <c r="U8" i="2" s="1"/>
  <c r="AU27" i="1"/>
  <c r="U24" i="2" s="1"/>
  <c r="AU19" i="1"/>
  <c r="U16" i="2" s="1"/>
  <c r="AU29" i="1"/>
  <c r="U26" i="2" s="1"/>
  <c r="AU20" i="1"/>
  <c r="U17" i="2" s="1"/>
  <c r="U29" i="2"/>
  <c r="AU14" i="1"/>
  <c r="U11" i="2" s="1"/>
  <c r="AU26" i="1"/>
  <c r="U23" i="2" s="1"/>
  <c r="Y35" i="2"/>
  <c r="AU21" i="1"/>
  <c r="U30" i="2"/>
  <c r="AU16" i="1"/>
  <c r="U13" i="2" s="1"/>
  <c r="U33" i="2"/>
  <c r="AU25" i="1"/>
  <c r="U22" i="2" s="1"/>
  <c r="AU18" i="1"/>
  <c r="U15" i="2" s="1"/>
  <c r="AU13" i="1"/>
  <c r="U10" i="2" s="1"/>
  <c r="R21" i="1"/>
  <c r="J18" i="2" s="1"/>
  <c r="S21" i="1"/>
  <c r="J32" i="2"/>
  <c r="S12" i="1"/>
  <c r="R12" i="1"/>
  <c r="J9" i="2" s="1"/>
  <c r="S14" i="1"/>
  <c r="R14" i="1"/>
  <c r="J11" i="2" s="1"/>
  <c r="S16" i="1"/>
  <c r="R16" i="1"/>
  <c r="J13" i="2" s="1"/>
  <c r="S18" i="1"/>
  <c r="R18" i="1"/>
  <c r="J15" i="2" s="1"/>
  <c r="S20" i="1"/>
  <c r="R20" i="1"/>
  <c r="J17" i="2" s="1"/>
  <c r="S22" i="1"/>
  <c r="R22" i="1"/>
  <c r="J19" i="2" s="1"/>
  <c r="S24" i="1"/>
  <c r="R24" i="1"/>
  <c r="J21" i="2" s="1"/>
  <c r="S26" i="1"/>
  <c r="R26" i="1"/>
  <c r="J23" i="2" s="1"/>
  <c r="S28" i="1"/>
  <c r="R28" i="1"/>
  <c r="J25" i="2" s="1"/>
  <c r="S30" i="1"/>
  <c r="R30" i="1"/>
  <c r="J27" i="2" s="1"/>
  <c r="J29" i="2"/>
  <c r="J31" i="2"/>
  <c r="J33" i="2"/>
  <c r="S38" i="1"/>
  <c r="R38" i="1"/>
  <c r="J35" i="2" s="1"/>
  <c r="R11" i="1"/>
  <c r="J8" i="2" s="1"/>
  <c r="S11" i="1"/>
  <c r="R13" i="1"/>
  <c r="J10" i="2" s="1"/>
  <c r="S13" i="1"/>
  <c r="R15" i="1"/>
  <c r="J12" i="2" s="1"/>
  <c r="S15" i="1"/>
  <c r="K12" i="2" s="1"/>
  <c r="R17" i="1"/>
  <c r="J14" i="2" s="1"/>
  <c r="S17" i="1"/>
  <c r="R19" i="1"/>
  <c r="J16" i="2" s="1"/>
  <c r="S19" i="1"/>
  <c r="R23" i="1"/>
  <c r="J20" i="2" s="1"/>
  <c r="S23" i="1"/>
  <c r="R25" i="1"/>
  <c r="J22" i="2" s="1"/>
  <c r="S25" i="1"/>
  <c r="R27" i="1"/>
  <c r="J24" i="2" s="1"/>
  <c r="S27" i="1"/>
  <c r="R29" i="1"/>
  <c r="J26" i="2" s="1"/>
  <c r="S29" i="1"/>
  <c r="K26" i="2" s="1"/>
  <c r="J28" i="2"/>
  <c r="J30" i="2"/>
  <c r="K30" i="2"/>
  <c r="R37" i="1"/>
  <c r="J34" i="2" s="1"/>
  <c r="S37" i="1"/>
  <c r="S10" i="1"/>
  <c r="R10" i="1"/>
  <c r="J7" i="2" s="1"/>
  <c r="AE10" i="1"/>
  <c r="O7" i="2" s="1"/>
  <c r="AU28" i="1"/>
  <c r="U25" i="2" s="1"/>
  <c r="CD37" i="1"/>
  <c r="AF34" i="2" s="1"/>
  <c r="CE37" i="1"/>
  <c r="AG34" i="2" s="1"/>
  <c r="CD25" i="1"/>
  <c r="AF22" i="2" s="1"/>
  <c r="CE25" i="1"/>
  <c r="AG22" i="2" s="1"/>
  <c r="CD21" i="1"/>
  <c r="AF18" i="2" s="1"/>
  <c r="CE21" i="1"/>
  <c r="AG18" i="2" s="1"/>
  <c r="CD34" i="1"/>
  <c r="AF31" i="2" s="1"/>
  <c r="CE34" i="1"/>
  <c r="AG31" i="2" s="1"/>
  <c r="CD30" i="1"/>
  <c r="AF27" i="2" s="1"/>
  <c r="CE30" i="1"/>
  <c r="AG27" i="2" s="1"/>
  <c r="CE20" i="1"/>
  <c r="AG17" i="2" s="1"/>
  <c r="CD20" i="1"/>
  <c r="AF17" i="2" s="1"/>
  <c r="CD31" i="1"/>
  <c r="AF28" i="2" s="1"/>
  <c r="CE31" i="1"/>
  <c r="AG28" i="2" s="1"/>
  <c r="CD38" i="1"/>
  <c r="AF35" i="2" s="1"/>
  <c r="CE38" i="1"/>
  <c r="AG35" i="2" s="1"/>
  <c r="CD22" i="1"/>
  <c r="AF19" i="2" s="1"/>
  <c r="CE22" i="1"/>
  <c r="AG19" i="2" s="1"/>
  <c r="CD29" i="1"/>
  <c r="AF26" i="2" s="1"/>
  <c r="CE29" i="1"/>
  <c r="AG26" i="2" s="1"/>
  <c r="CD23" i="1"/>
  <c r="AF20" i="2" s="1"/>
  <c r="CE23" i="1"/>
  <c r="AG20" i="2" s="1"/>
  <c r="CD18" i="1"/>
  <c r="AF15" i="2" s="1"/>
  <c r="CE18" i="1"/>
  <c r="AG15" i="2" s="1"/>
  <c r="CD14" i="1"/>
  <c r="AF11" i="2" s="1"/>
  <c r="CE14" i="1"/>
  <c r="AG11" i="2" s="1"/>
  <c r="CD33" i="1"/>
  <c r="AF30" i="2" s="1"/>
  <c r="CE33" i="1"/>
  <c r="AG30" i="2" s="1"/>
  <c r="CD26" i="1"/>
  <c r="AF23" i="2" s="1"/>
  <c r="CE26" i="1"/>
  <c r="AG23" i="2" s="1"/>
  <c r="CD19" i="1"/>
  <c r="AF16" i="2" s="1"/>
  <c r="CE19" i="1"/>
  <c r="AG16" i="2" s="1"/>
  <c r="CD35" i="1"/>
  <c r="AF32" i="2" s="1"/>
  <c r="CE35" i="1"/>
  <c r="AG32" i="2" s="1"/>
  <c r="CD27" i="1"/>
  <c r="AF24" i="2" s="1"/>
  <c r="CE27" i="1"/>
  <c r="AG24" i="2" s="1"/>
  <c r="CE16" i="1"/>
  <c r="AG13" i="2" s="1"/>
  <c r="CD16" i="1"/>
  <c r="AF13" i="2" s="1"/>
  <c r="X22" i="2"/>
  <c r="Y22" i="2"/>
  <c r="Y12" i="2"/>
  <c r="X12" i="2"/>
  <c r="Y8" i="2"/>
  <c r="X8" i="2"/>
  <c r="X34" i="2"/>
  <c r="Y34" i="2"/>
  <c r="X30" i="2"/>
  <c r="Y30" i="2"/>
  <c r="Y21" i="2"/>
  <c r="X21" i="2"/>
  <c r="X14" i="2"/>
  <c r="Y14" i="2"/>
  <c r="Y11" i="2"/>
  <c r="X11" i="2"/>
  <c r="Y31" i="2"/>
  <c r="X31" i="2"/>
  <c r="X26" i="2"/>
  <c r="Y26" i="2"/>
  <c r="X18" i="2"/>
  <c r="Y18" i="2"/>
  <c r="Y33" i="2"/>
  <c r="X33" i="2"/>
  <c r="Y25" i="2"/>
  <c r="X25" i="2"/>
  <c r="Y16" i="2"/>
  <c r="X16" i="2"/>
  <c r="Y9" i="2"/>
  <c r="X9" i="2"/>
  <c r="Y27" i="2"/>
  <c r="X27" i="2"/>
  <c r="Y20" i="2"/>
  <c r="X20" i="2"/>
  <c r="X10" i="2"/>
  <c r="Y10" i="2"/>
  <c r="Y32" i="2"/>
  <c r="X32" i="2"/>
  <c r="Y24" i="2"/>
  <c r="X24" i="2"/>
  <c r="Y19" i="2"/>
  <c r="X19" i="2"/>
  <c r="Y13" i="2"/>
  <c r="X13" i="2"/>
  <c r="Y29" i="2"/>
  <c r="X29" i="2"/>
  <c r="Y23" i="2"/>
  <c r="X23" i="2"/>
  <c r="Y28" i="2"/>
  <c r="X28" i="2"/>
  <c r="Y17" i="2"/>
  <c r="X17" i="2"/>
  <c r="Y15" i="2"/>
  <c r="X15" i="2"/>
  <c r="AE25" i="1"/>
  <c r="O22" i="2" s="1"/>
  <c r="AE33" i="1"/>
  <c r="O30" i="2" s="1"/>
  <c r="AE22" i="1"/>
  <c r="O19" i="2" s="1"/>
  <c r="AE31" i="1"/>
  <c r="O28" i="2" s="1"/>
  <c r="AE27" i="1"/>
  <c r="O24" i="2" s="1"/>
  <c r="AE11" i="1"/>
  <c r="O8" i="2" s="1"/>
  <c r="AE23" i="1"/>
  <c r="O20" i="2" s="1"/>
  <c r="AE38" i="1"/>
  <c r="AE34" i="1"/>
  <c r="AE28" i="1"/>
  <c r="O25" i="2" s="1"/>
  <c r="AE20" i="1"/>
  <c r="O17" i="2" s="1"/>
  <c r="AE18" i="1"/>
  <c r="O15" i="2" s="1"/>
  <c r="AE13" i="1"/>
  <c r="AE16" i="1"/>
  <c r="O13" i="2" s="1"/>
  <c r="AE30" i="1"/>
  <c r="AE32" i="1"/>
  <c r="O29" i="2" s="1"/>
  <c r="AE21" i="1"/>
  <c r="O18" i="2" s="1"/>
  <c r="AE19" i="1"/>
  <c r="O16" i="2" s="1"/>
  <c r="AE15" i="1"/>
  <c r="O12" i="2" s="1"/>
  <c r="AE35" i="1"/>
  <c r="O32" i="2" s="1"/>
  <c r="AE37" i="1"/>
  <c r="O34" i="2" s="1"/>
  <c r="AE12" i="1"/>
  <c r="O9" i="2" s="1"/>
  <c r="N9" i="2"/>
  <c r="AE17" i="1"/>
  <c r="O14" i="2" s="1"/>
  <c r="AE14" i="1"/>
  <c r="O11" i="2" s="1"/>
  <c r="AE36" i="1"/>
  <c r="O33" i="2" s="1"/>
  <c r="AE29" i="1"/>
  <c r="O26" i="2" s="1"/>
  <c r="AE26" i="1"/>
  <c r="AE24" i="1"/>
  <c r="O21" i="2" s="1"/>
  <c r="N26" i="2"/>
  <c r="N10" i="2"/>
  <c r="O10" i="2"/>
  <c r="N31" i="2"/>
  <c r="N28" i="2"/>
  <c r="N22" i="2"/>
  <c r="N12" i="2"/>
  <c r="N27" i="2"/>
  <c r="N16" i="2"/>
  <c r="N13" i="2"/>
  <c r="N34" i="2"/>
  <c r="N32" i="2"/>
  <c r="N24" i="2"/>
  <c r="N19" i="2"/>
  <c r="N21" i="2"/>
  <c r="N8" i="2"/>
  <c r="N35" i="2"/>
  <c r="N29" i="2"/>
  <c r="N23" i="2"/>
  <c r="N15" i="2"/>
  <c r="N30" i="2"/>
  <c r="N18" i="2"/>
  <c r="N14" i="2"/>
  <c r="N11" i="2"/>
  <c r="N33" i="2"/>
  <c r="N25" i="2"/>
  <c r="N20" i="2"/>
  <c r="N17" i="2"/>
  <c r="K34" i="2"/>
  <c r="AK11" i="2"/>
  <c r="AG33" i="2"/>
  <c r="AC17" i="2"/>
  <c r="U18" i="2"/>
  <c r="AF10" i="2"/>
  <c r="AF14" i="2"/>
  <c r="H6" i="2"/>
  <c r="K9" i="1"/>
  <c r="H33" i="2"/>
  <c r="H9" i="2"/>
  <c r="H15" i="2"/>
  <c r="H25" i="2"/>
  <c r="H35" i="2"/>
  <c r="H8" i="2"/>
  <c r="H19" i="2"/>
  <c r="H21" i="2"/>
  <c r="H12" i="2"/>
  <c r="H23" i="2"/>
  <c r="H13" i="2"/>
  <c r="H22" i="2"/>
  <c r="H16" i="2"/>
  <c r="H26" i="2"/>
  <c r="H34" i="2"/>
  <c r="H10" i="2"/>
  <c r="H17" i="2"/>
  <c r="H29" i="2"/>
  <c r="H18" i="2"/>
  <c r="H28" i="2"/>
  <c r="H32" i="2"/>
  <c r="H20" i="2"/>
  <c r="H30" i="2"/>
  <c r="H31" i="2"/>
  <c r="H14" i="2"/>
  <c r="H11" i="2"/>
  <c r="H24" i="2"/>
  <c r="H27" i="2"/>
  <c r="H7" i="2"/>
  <c r="CI9" i="1"/>
  <c r="CH9" i="1"/>
  <c r="AH6" i="2" s="1"/>
  <c r="CU9" i="1" l="1"/>
  <c r="CU10" i="1"/>
  <c r="K7" i="2"/>
  <c r="AL7" i="2" s="1"/>
  <c r="CU38" i="1"/>
  <c r="K35" i="2"/>
  <c r="CU36" i="1"/>
  <c r="K33" i="2"/>
  <c r="CU34" i="1"/>
  <c r="K31" i="2"/>
  <c r="CU32" i="1"/>
  <c r="K29" i="2"/>
  <c r="AL29" i="2" s="1"/>
  <c r="CU30" i="1"/>
  <c r="K27" i="2"/>
  <c r="CU28" i="1"/>
  <c r="K25" i="2"/>
  <c r="AL25" i="2" s="1"/>
  <c r="CU26" i="1"/>
  <c r="K23" i="2"/>
  <c r="CU24" i="1"/>
  <c r="K21" i="2"/>
  <c r="CU22" i="1"/>
  <c r="K19" i="2"/>
  <c r="AL19" i="2" s="1"/>
  <c r="CU20" i="1"/>
  <c r="K17" i="2"/>
  <c r="CU18" i="1"/>
  <c r="K15" i="2"/>
  <c r="AL15" i="2" s="1"/>
  <c r="CU16" i="1"/>
  <c r="K13" i="2"/>
  <c r="CU14" i="1"/>
  <c r="K11" i="2"/>
  <c r="CU31" i="1"/>
  <c r="K28" i="2"/>
  <c r="AL28" i="2" s="1"/>
  <c r="CU27" i="1"/>
  <c r="K24" i="2"/>
  <c r="AL24" i="2" s="1"/>
  <c r="CU25" i="1"/>
  <c r="K22" i="2"/>
  <c r="AL22" i="2" s="1"/>
  <c r="CU23" i="1"/>
  <c r="K20" i="2"/>
  <c r="AL20" i="2" s="1"/>
  <c r="CU19" i="1"/>
  <c r="K16" i="2"/>
  <c r="CU17" i="1"/>
  <c r="K14" i="2"/>
  <c r="CU13" i="1"/>
  <c r="K10" i="2"/>
  <c r="CU11" i="1"/>
  <c r="K8" i="2"/>
  <c r="AL8" i="2" s="1"/>
  <c r="CU35" i="1"/>
  <c r="K32" i="2"/>
  <c r="CU21" i="1"/>
  <c r="K18" i="2"/>
  <c r="AL18" i="2" s="1"/>
  <c r="CU12" i="1"/>
  <c r="K9" i="2"/>
  <c r="AL9" i="2" s="1"/>
  <c r="AL26" i="2"/>
  <c r="CU37" i="1"/>
  <c r="CU33" i="1"/>
  <c r="CU29" i="1"/>
  <c r="CU15" i="1"/>
  <c r="AL16" i="2"/>
  <c r="AL21" i="2"/>
  <c r="AL11" i="2"/>
  <c r="AL12" i="2"/>
  <c r="AL30" i="2"/>
  <c r="AL33" i="2"/>
  <c r="AL34" i="2"/>
  <c r="AL32" i="2"/>
  <c r="AL17" i="2"/>
  <c r="O31" i="2"/>
  <c r="O23" i="2"/>
  <c r="O35" i="2"/>
  <c r="O27" i="2"/>
  <c r="AG14" i="2"/>
  <c r="AG10" i="2"/>
  <c r="AL27" i="2" l="1"/>
  <c r="AL35" i="2"/>
  <c r="AL10" i="2"/>
  <c r="AM9" i="2" s="1"/>
  <c r="AL23" i="2"/>
  <c r="AM29" i="2" s="1"/>
  <c r="AL14" i="2"/>
  <c r="AL31" i="2"/>
  <c r="AM19" i="2" l="1"/>
  <c r="AM7" i="2"/>
  <c r="AM6" i="2"/>
  <c r="AM16" i="2"/>
  <c r="AM8" i="2"/>
  <c r="AM15" i="2"/>
  <c r="AM20" i="2"/>
  <c r="AM28" i="2"/>
  <c r="AM18" i="2"/>
  <c r="AM32" i="2"/>
  <c r="AM22" i="2"/>
  <c r="AM26" i="2"/>
  <c r="AM24" i="2"/>
  <c r="AM17" i="2"/>
  <c r="AM30" i="2"/>
  <c r="AM12" i="2"/>
  <c r="AM33" i="2"/>
  <c r="AM31" i="2"/>
  <c r="AM23" i="2"/>
  <c r="AM10" i="2"/>
  <c r="AM34" i="2"/>
  <c r="AM25" i="2"/>
  <c r="AM21" i="2"/>
  <c r="AM35" i="2"/>
  <c r="AM27" i="2"/>
  <c r="AM11" i="2"/>
  <c r="AM14" i="2"/>
  <c r="AM13" i="2"/>
</calcChain>
</file>

<file path=xl/sharedStrings.xml><?xml version="1.0" encoding="utf-8"?>
<sst xmlns="http://schemas.openxmlformats.org/spreadsheetml/2006/main" count="544" uniqueCount="259">
  <si>
    <t>School's Name &amp; Address:</t>
  </si>
  <si>
    <t>SUBJECTS/MARKS</t>
  </si>
  <si>
    <t>S.N</t>
  </si>
  <si>
    <t>Symbol No.</t>
  </si>
  <si>
    <t>Student's Name</t>
  </si>
  <si>
    <t>Father's Name</t>
  </si>
  <si>
    <t>Mother's Name</t>
  </si>
  <si>
    <t>Date of Birth</t>
  </si>
  <si>
    <t>Address</t>
  </si>
  <si>
    <t>NEPALI</t>
  </si>
  <si>
    <t>ENGLISH</t>
  </si>
  <si>
    <t>MATHEMATICS</t>
  </si>
  <si>
    <t>SCIENCE</t>
  </si>
  <si>
    <t>SOCIAL</t>
  </si>
  <si>
    <t>GRAND TOTAL</t>
  </si>
  <si>
    <t>TH</t>
  </si>
  <si>
    <t>PR</t>
  </si>
  <si>
    <t>TOTAL</t>
  </si>
  <si>
    <t>M</t>
  </si>
  <si>
    <t>%</t>
  </si>
  <si>
    <t>G</t>
  </si>
  <si>
    <t>GP</t>
  </si>
  <si>
    <t xml:space="preserve">M </t>
  </si>
  <si>
    <t>GPA</t>
  </si>
  <si>
    <t>Subjects/Grades</t>
  </si>
  <si>
    <t>MATHS</t>
  </si>
  <si>
    <t>Grade</t>
  </si>
  <si>
    <t>MARK/GRADE LEDGER - 2075</t>
  </si>
  <si>
    <t>ENG GRAMMAR</t>
  </si>
  <si>
    <t>NEP. GRAMM</t>
  </si>
  <si>
    <t>GK</t>
  </si>
  <si>
    <t>HEALTH POPULATION</t>
  </si>
  <si>
    <t>OPTIONAL FIRST</t>
  </si>
  <si>
    <t>OPETIONAL SECOND</t>
  </si>
  <si>
    <t>j}zfv</t>
  </si>
  <si>
    <t>h]7</t>
  </si>
  <si>
    <t>c;f/</t>
  </si>
  <si>
    <t>;fpg</t>
  </si>
  <si>
    <t>hDdf</t>
  </si>
  <si>
    <t>Handwriting</t>
  </si>
  <si>
    <t>ECA</t>
  </si>
  <si>
    <t>Discipline</t>
  </si>
  <si>
    <t>Neat and clean</t>
  </si>
  <si>
    <t>A</t>
  </si>
  <si>
    <t>C</t>
  </si>
  <si>
    <t>B</t>
  </si>
  <si>
    <t>RAnk</t>
  </si>
  <si>
    <t xml:space="preserve">ANITA KHATRI                               </t>
  </si>
  <si>
    <t xml:space="preserve"> </t>
  </si>
  <si>
    <t>RAM KRISHNA KHATRI</t>
  </si>
  <si>
    <t>MAIYA KHATRI</t>
  </si>
  <si>
    <t>2061-9-15</t>
  </si>
  <si>
    <t>ANITA KHADKA</t>
  </si>
  <si>
    <t>2060-11-26</t>
  </si>
  <si>
    <t>APEKSHYA THAPA</t>
  </si>
  <si>
    <t>ARJUN THAPA</t>
  </si>
  <si>
    <t>PRAMODA THAPA</t>
  </si>
  <si>
    <t>BHIM BDR MAGAR</t>
  </si>
  <si>
    <t>GOVINDA BDR MAGAR</t>
  </si>
  <si>
    <t>LILA MAYA MAGAR</t>
  </si>
  <si>
    <t>2059-8-9</t>
  </si>
  <si>
    <t>2058-8-15</t>
  </si>
  <si>
    <t>BINAYA SHRESTHA</t>
  </si>
  <si>
    <t>DHAN BDR SHRESTHA</t>
  </si>
  <si>
    <t>SUNITA SHRESTHA</t>
  </si>
  <si>
    <t>2061-4-27</t>
  </si>
  <si>
    <t>BINITA SHRESTHA</t>
  </si>
  <si>
    <t>2059-1-30</t>
  </si>
  <si>
    <t>BIRBAL THAMI</t>
  </si>
  <si>
    <t>KALE THAMI</t>
  </si>
  <si>
    <t>HARKA MAYA THAMI</t>
  </si>
  <si>
    <t>2055-8-22</t>
  </si>
  <si>
    <t>DAMBER BDR KHADHA</t>
  </si>
  <si>
    <t>BHUPENDRA BDR KHADKA</t>
  </si>
  <si>
    <t>BIMALA KHADKA</t>
  </si>
  <si>
    <t>2058-10-18</t>
  </si>
  <si>
    <t>DIPAK SHRESTHA</t>
  </si>
  <si>
    <t>THAKUR DAS SHRESTHA</t>
  </si>
  <si>
    <t>PHUL MAYA SHRESTHA</t>
  </si>
  <si>
    <t>2057-10-14</t>
  </si>
  <si>
    <t xml:space="preserve">GAMITA B.K </t>
  </si>
  <si>
    <t>BHUWAN B.K</t>
  </si>
  <si>
    <t>RAM MAYA B.K</t>
  </si>
  <si>
    <t>2059-3-22</t>
  </si>
  <si>
    <t>KHADKA MAYA B.K</t>
  </si>
  <si>
    <t>CHITRA BDR B.K</t>
  </si>
  <si>
    <t>PARMILA B.K</t>
  </si>
  <si>
    <t>2059-11-5</t>
  </si>
  <si>
    <t>JAMUNA SHRESTHA</t>
  </si>
  <si>
    <t>MAN BDR SHRESTHA</t>
  </si>
  <si>
    <t>BISHNU SHRESTHA</t>
  </si>
  <si>
    <t>2055-9-29</t>
  </si>
  <si>
    <t>JANAK KHADKA</t>
  </si>
  <si>
    <t>KRISHNA BDR. KHADKA</t>
  </si>
  <si>
    <t>MANSARI KHADKA</t>
  </si>
  <si>
    <t>2059-08-10</t>
  </si>
  <si>
    <t>JYOTI TAMANG</t>
  </si>
  <si>
    <t>JIT BDR.TAMANG</t>
  </si>
  <si>
    <t>DHANAMAYA TAMANG</t>
  </si>
  <si>
    <t>2059-08-15</t>
  </si>
  <si>
    <t>KABITA KHADKA</t>
  </si>
  <si>
    <t>KRISHNA KHADKA</t>
  </si>
  <si>
    <t>HIPPUMAYA KHADKA</t>
  </si>
  <si>
    <t>2059-05-26</t>
  </si>
  <si>
    <t>CHHATRA BDR. KARKI</t>
  </si>
  <si>
    <t>RAM.BDR.KARKI</t>
  </si>
  <si>
    <t>SUNTALI KARKI</t>
  </si>
  <si>
    <t>2060/10/09</t>
  </si>
  <si>
    <t>KHUM KUMARI THAPA</t>
  </si>
  <si>
    <t>BALKUMAR THAPA</t>
  </si>
  <si>
    <t>BALKUMARI THAPA</t>
  </si>
  <si>
    <t>2059/09/20</t>
  </si>
  <si>
    <t>LAXMI MAGAR</t>
  </si>
  <si>
    <t>BALKRISHNA MAGAR</t>
  </si>
  <si>
    <t>GUNMAYA MAGAR</t>
  </si>
  <si>
    <t>2062-08-24</t>
  </si>
  <si>
    <t>TANKA BDR.TAMANG</t>
  </si>
  <si>
    <t>LAXMI TAMANG</t>
  </si>
  <si>
    <t>KUMARI TAMANG</t>
  </si>
  <si>
    <t>2059-06-26</t>
  </si>
  <si>
    <t>MANDIRA KHADKA</t>
  </si>
  <si>
    <t>RAMKRISHNA KHADKA</t>
  </si>
  <si>
    <t>SARITA KHADKA</t>
  </si>
  <si>
    <t>2060-10-14</t>
  </si>
  <si>
    <t>NISHA MAGAR</t>
  </si>
  <si>
    <t>NABIN THAPAMAGAR</t>
  </si>
  <si>
    <t>DILKUMARI MAGAR</t>
  </si>
  <si>
    <t>2061-10-23</t>
  </si>
  <si>
    <t>PABINA KHADKA</t>
  </si>
  <si>
    <t>KRISHNAHARI KHADKA</t>
  </si>
  <si>
    <t>RADHIKA KHADKA</t>
  </si>
  <si>
    <t>2059-09-09</t>
  </si>
  <si>
    <t xml:space="preserve">PAWAN KHADKA </t>
  </si>
  <si>
    <t>KEDAR KHADKA</t>
  </si>
  <si>
    <t>RAMA KHADKA</t>
  </si>
  <si>
    <t>2060-05-14</t>
  </si>
  <si>
    <t>PRADIP SHRESTHA</t>
  </si>
  <si>
    <t>LILA BDR.SHRESTHA</t>
  </si>
  <si>
    <t>INDRALAXMI SHRESTHA</t>
  </si>
  <si>
    <t>2058-05-19</t>
  </si>
  <si>
    <t>PRALAD THAPA</t>
  </si>
  <si>
    <t>KRISHNA BDR.THAPA</t>
  </si>
  <si>
    <t>SHANTA THAPA</t>
  </si>
  <si>
    <t>2060-12-24</t>
  </si>
  <si>
    <t>PRAMILA TAMANG</t>
  </si>
  <si>
    <t>TULA BDR. TAMANG</t>
  </si>
  <si>
    <t>PUTALI TAMANG</t>
  </si>
  <si>
    <t>2060-08-06</t>
  </si>
  <si>
    <t>RABIN MAGAR</t>
  </si>
  <si>
    <t>CHAYAME MAGAR</t>
  </si>
  <si>
    <t>KUMARI MAGAR</t>
  </si>
  <si>
    <t>RADHIKA MAGAR</t>
  </si>
  <si>
    <t>TORAN BDR.MAGAR</t>
  </si>
  <si>
    <t>JUGMAYA MAGAR</t>
  </si>
  <si>
    <t>2054-12-16</t>
  </si>
  <si>
    <t>RAMITA MAGAR</t>
  </si>
  <si>
    <t>MOHAN BDR.MAGAR</t>
  </si>
  <si>
    <t>CHANDRAKUMARI MAGAR</t>
  </si>
  <si>
    <t>2056-08-05</t>
  </si>
  <si>
    <t>RANJITA TAMANG</t>
  </si>
  <si>
    <t>BUDDHALAL TAMANG</t>
  </si>
  <si>
    <t>2060-09-02</t>
  </si>
  <si>
    <t>RESHMA TAMANG</t>
  </si>
  <si>
    <t>KRISHNAKUMAR TAMANG</t>
  </si>
  <si>
    <t>2056-02-11</t>
  </si>
  <si>
    <t>RITA RAYA</t>
  </si>
  <si>
    <t>BISHNU RAYA</t>
  </si>
  <si>
    <t>JIUNKIRI RAYA</t>
  </si>
  <si>
    <t>2056-06-20</t>
  </si>
  <si>
    <t>RITA TAMANG</t>
  </si>
  <si>
    <t>BABU KANCHA TAMANG</t>
  </si>
  <si>
    <t xml:space="preserve"> MISHRI TAMANG</t>
  </si>
  <si>
    <t>2060-5-15</t>
  </si>
  <si>
    <t>ROSHAN KHADKA</t>
  </si>
  <si>
    <t>KRISHNA BDR KHADKA</t>
  </si>
  <si>
    <t>KUMARI KHADKA</t>
  </si>
  <si>
    <t>2059-4-8</t>
  </si>
  <si>
    <t>ROSHAN KHATRI</t>
  </si>
  <si>
    <t>SANKHAR KHATRI</t>
  </si>
  <si>
    <t>GOPINI KHTRI</t>
  </si>
  <si>
    <t>2061-5028</t>
  </si>
  <si>
    <t xml:space="preserve">SANTA MAYA THAMI </t>
  </si>
  <si>
    <t>2059-1-4</t>
  </si>
  <si>
    <t>SAMITA B.K</t>
  </si>
  <si>
    <t>AMBAR BDR B.K</t>
  </si>
  <si>
    <t>PHUL MAYA B.K</t>
  </si>
  <si>
    <t>2059-12-26</t>
  </si>
  <si>
    <t xml:space="preserve">SANITA MAGAR </t>
  </si>
  <si>
    <t>KHAMBA MAGAR</t>
  </si>
  <si>
    <t>SABITRI MAGAR</t>
  </si>
  <si>
    <t>2056-10-15</t>
  </si>
  <si>
    <t>SAMJHANA KHADHA</t>
  </si>
  <si>
    <t>ARJUN KHADKA</t>
  </si>
  <si>
    <t>2059-5-9</t>
  </si>
  <si>
    <t>SAMJHANA THAPA</t>
  </si>
  <si>
    <t>BHIM BDR THAPA</t>
  </si>
  <si>
    <t>KALILKA THAPA</t>
  </si>
  <si>
    <t>2059-3-29</t>
  </si>
  <si>
    <t>SANTA B.K</t>
  </si>
  <si>
    <t>AMBAR B.K</t>
  </si>
  <si>
    <t>BIJULA B.K</t>
  </si>
  <si>
    <t>2059-3-24</t>
  </si>
  <si>
    <t>SHREE KRISHNA KHATRI</t>
  </si>
  <si>
    <t>LALIT BDR KHATRI</t>
  </si>
  <si>
    <t>MAN MAYA KHATRI</t>
  </si>
  <si>
    <t>2060-9-8</t>
  </si>
  <si>
    <t>SUMITRA MAGAR</t>
  </si>
  <si>
    <t>MOTILAL MAGAR</t>
  </si>
  <si>
    <t>DHANA MAYA MAGAR</t>
  </si>
  <si>
    <t>2059-4-5</t>
  </si>
  <si>
    <t>SUNITA MAGAR</t>
  </si>
  <si>
    <t>SUKALA MAGAR</t>
  </si>
  <si>
    <t>KRISHNA MAYA MAGAR</t>
  </si>
  <si>
    <t>2061-11-28</t>
  </si>
  <si>
    <t>SUN MAYA SHRESTHA</t>
  </si>
  <si>
    <t>MOTILAL SHRESTHA</t>
  </si>
  <si>
    <t>MAN KUMARI SHRESTHA</t>
  </si>
  <si>
    <t>2059-1-2-</t>
  </si>
  <si>
    <t xml:space="preserve">TAK BDR MAGAR </t>
  </si>
  <si>
    <t>DILBDR MAGAR</t>
  </si>
  <si>
    <t>RATNAMAYA</t>
  </si>
  <si>
    <t>2056-1-29</t>
  </si>
  <si>
    <t>URMILA MAGAR</t>
  </si>
  <si>
    <t>RAM BDR</t>
  </si>
  <si>
    <t>CHINI MAYA MAGAR</t>
  </si>
  <si>
    <t>2058-4-1</t>
  </si>
  <si>
    <t>YEKESH MAGER</t>
  </si>
  <si>
    <t>RAM BDR MAGER</t>
  </si>
  <si>
    <t xml:space="preserve">JAMUNA MAYA </t>
  </si>
  <si>
    <t>2058-5-19</t>
  </si>
  <si>
    <t>TIKA KUMARI KHADKA</t>
  </si>
  <si>
    <t>NIR BDR KHADKA</t>
  </si>
  <si>
    <t>INDIRA KHADKA</t>
  </si>
  <si>
    <t>2058-5-14</t>
  </si>
  <si>
    <t>SARSWOTIKARKI</t>
  </si>
  <si>
    <t>INDRA BDR KARKI</t>
  </si>
  <si>
    <t>SHANTA  KARKI</t>
  </si>
  <si>
    <t>2055-11-5</t>
  </si>
  <si>
    <t xml:space="preserve">PADAM BDR </t>
  </si>
  <si>
    <t>TARASHRESTHA</t>
  </si>
  <si>
    <t>2059-7-18</t>
  </si>
  <si>
    <t>PYARE BHANDARI</t>
  </si>
  <si>
    <t xml:space="preserve">PADAM BDRBHANDARI </t>
  </si>
  <si>
    <t>KHUJUMARI</t>
  </si>
  <si>
    <t>2058-10-6</t>
  </si>
  <si>
    <t>YESODA SHRESTHA</t>
  </si>
  <si>
    <t>NARA BDR</t>
  </si>
  <si>
    <t>LALI MAYA</t>
  </si>
  <si>
    <t>2057-1-17</t>
  </si>
  <si>
    <t>Dandakarka Secondary School</t>
  </si>
  <si>
    <t>SEE PRE-TEST EXAMINATION-2075</t>
  </si>
  <si>
    <t>Checked By</t>
  </si>
  <si>
    <t>Approved By</t>
  </si>
  <si>
    <t>Nawal Kishwor jha</t>
  </si>
  <si>
    <t>Krishana Prasad Humagain</t>
  </si>
  <si>
    <t xml:space="preserve"> SABITA MAYA TAMANG  </t>
  </si>
  <si>
    <t>BALBDR THAMI</t>
  </si>
  <si>
    <t xml:space="preserve">ANJANA KHADKA             </t>
  </si>
  <si>
    <t xml:space="preserve"> ARJUN KHADKA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</si>
</sst>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2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Preeti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Preeti"/>
    </font>
    <font>
      <sz val="12"/>
      <color indexed="8"/>
      <name val="Cambria"/>
      <family val="1"/>
    </font>
    <font>
      <sz val="10"/>
      <color indexed="8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3" borderId="0" xfId="0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2" fontId="8" fillId="3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0" fillId="10" borderId="6" xfId="0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6" xfId="0" applyNumberFormat="1" applyFont="1" applyBorder="1" applyAlignment="1">
      <alignment vertical="center" wrapText="1"/>
    </xf>
    <xf numFmtId="0" fontId="0" fillId="10" borderId="6" xfId="0" applyFill="1" applyBorder="1"/>
    <xf numFmtId="0" fontId="0" fillId="0" borderId="6" xfId="0" applyBorder="1" applyProtection="1">
      <protection locked="0"/>
    </xf>
    <xf numFmtId="0" fontId="0" fillId="0" borderId="6" xfId="0" applyFill="1" applyBorder="1"/>
    <xf numFmtId="0" fontId="0" fillId="0" borderId="6" xfId="0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LAN\Downloads\Class%208%20Ledger%20Dolak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s Entry"/>
      <sheetName val="Ledger Print"/>
    </sheetNames>
    <sheetDataSet>
      <sheetData sheetId="0">
        <row r="9">
          <cell r="B9">
            <v>1234</v>
          </cell>
        </row>
        <row r="10">
          <cell r="B10">
            <v>1235</v>
          </cell>
        </row>
        <row r="14">
          <cell r="B14">
            <v>1236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11"/>
  <sheetViews>
    <sheetView workbookViewId="0">
      <selection activeCell="D20" sqref="D20"/>
    </sheetView>
  </sheetViews>
  <sheetFormatPr defaultColWidth="9.28515625" defaultRowHeight="15" x14ac:dyDescent="0.25"/>
  <cols>
    <col min="1" max="1" width="4.28515625" style="1" customWidth="1"/>
    <col min="2" max="2" width="10.140625" style="1" customWidth="1"/>
    <col min="3" max="3" width="22.7109375" style="1" customWidth="1"/>
    <col min="4" max="4" width="24.5703125" style="1" customWidth="1"/>
    <col min="5" max="5" width="21.28515625" style="1" customWidth="1"/>
    <col min="6" max="6" width="10.28515625" style="1" customWidth="1"/>
    <col min="7" max="7" width="14.7109375" style="1" customWidth="1"/>
    <col min="8" max="11" width="4.28515625" style="33" customWidth="1"/>
    <col min="12" max="15" width="4.28515625" style="34" customWidth="1"/>
    <col min="16" max="19" width="4.28515625" style="31" customWidth="1"/>
    <col min="20" max="23" width="4.28515625" style="35" customWidth="1"/>
    <col min="24" max="24" width="4.28515625" style="36" customWidth="1"/>
    <col min="25" max="25" width="4.5703125" style="36" customWidth="1"/>
    <col min="26" max="27" width="4.28515625" style="36" customWidth="1"/>
    <col min="28" max="31" width="4.28515625" style="31" customWidth="1"/>
    <col min="32" max="34" width="4.28515625" style="37" customWidth="1"/>
    <col min="35" max="35" width="4.7109375" style="37" customWidth="1"/>
    <col min="36" max="39" width="4.28515625" style="35" customWidth="1"/>
    <col min="40" max="43" width="4.28515625" style="34" customWidth="1"/>
    <col min="44" max="47" width="4.28515625" style="1" customWidth="1"/>
    <col min="48" max="51" width="4.28515625" style="35" customWidth="1"/>
    <col min="52" max="55" width="4.28515625" style="34" customWidth="1"/>
    <col min="56" max="59" width="4.28515625" style="1" customWidth="1"/>
    <col min="60" max="63" width="4.28515625" style="35" customWidth="1"/>
    <col min="64" max="67" width="4.28515625" style="34" customWidth="1"/>
    <col min="68" max="71" width="4.28515625" style="1" customWidth="1"/>
    <col min="72" max="75" width="4.28515625" style="35" customWidth="1"/>
    <col min="76" max="79" width="4.28515625" style="34" customWidth="1"/>
    <col min="80" max="83" width="4.28515625" style="1" customWidth="1"/>
    <col min="84" max="87" width="4.28515625" style="35" customWidth="1"/>
    <col min="88" max="91" width="4.28515625" style="34" customWidth="1"/>
    <col min="92" max="95" width="4.28515625" style="1" customWidth="1"/>
    <col min="96" max="98" width="4.28515625" style="35" customWidth="1"/>
    <col min="99" max="99" width="9.85546875" style="35" customWidth="1"/>
    <col min="100" max="102" width="4.28515625" style="34" customWidth="1"/>
    <col min="103" max="103" width="7.28515625" style="34" customWidth="1"/>
    <col min="104" max="107" width="4.28515625" style="1" customWidth="1"/>
    <col min="108" max="110" width="4.28515625" style="38" customWidth="1"/>
    <col min="111" max="111" width="8.7109375" style="39" customWidth="1"/>
    <col min="112" max="16384" width="9.28515625" style="1"/>
  </cols>
  <sheetData>
    <row r="1" spans="1:111" ht="27.75" x14ac:dyDescent="0.45">
      <c r="A1" s="90" t="s">
        <v>249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</row>
    <row r="2" spans="1:111" ht="21" x14ac:dyDescent="0.3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</row>
    <row r="3" spans="1:111" ht="17.25" x14ac:dyDescent="0.3">
      <c r="A3" s="92" t="s">
        <v>250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</row>
    <row r="4" spans="1:111" ht="19.5" customHeight="1" x14ac:dyDescent="0.4">
      <c r="A4" s="2" t="s">
        <v>0</v>
      </c>
      <c r="B4" s="3"/>
      <c r="C4" s="3"/>
      <c r="D4" s="3"/>
      <c r="E4" s="3"/>
      <c r="F4" s="3"/>
      <c r="G4" s="3"/>
      <c r="H4" s="93" t="s">
        <v>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</row>
    <row r="5" spans="1:111" ht="15.75" customHeight="1" x14ac:dyDescent="0.25">
      <c r="A5" s="94" t="s">
        <v>48</v>
      </c>
      <c r="B5" s="94" t="s">
        <v>3</v>
      </c>
      <c r="C5" s="94" t="s">
        <v>4</v>
      </c>
      <c r="D5" s="94" t="s">
        <v>5</v>
      </c>
      <c r="E5" s="95" t="s">
        <v>6</v>
      </c>
      <c r="F5" s="94" t="s">
        <v>7</v>
      </c>
      <c r="G5" s="95" t="s">
        <v>8</v>
      </c>
      <c r="H5" s="85" t="s">
        <v>9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2" t="s">
        <v>10</v>
      </c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5" t="s">
        <v>11</v>
      </c>
      <c r="AG5" s="85"/>
      <c r="AH5" s="85"/>
      <c r="AI5" s="85"/>
      <c r="AJ5" s="82" t="s">
        <v>12</v>
      </c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 t="s">
        <v>13</v>
      </c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31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 t="s">
        <v>32</v>
      </c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 t="s">
        <v>33</v>
      </c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7" t="s">
        <v>14</v>
      </c>
      <c r="CS5" s="87"/>
      <c r="CT5" s="87"/>
      <c r="CU5" s="87"/>
      <c r="CV5" s="1"/>
      <c r="CW5" s="1"/>
      <c r="CX5" s="1"/>
      <c r="CY5" s="1"/>
      <c r="DD5" s="1"/>
      <c r="DE5" s="1"/>
      <c r="DF5" s="1"/>
      <c r="DG5" s="1"/>
    </row>
    <row r="6" spans="1:111" ht="15.75" customHeight="1" x14ac:dyDescent="0.25">
      <c r="A6" s="94"/>
      <c r="B6" s="94"/>
      <c r="C6" s="94"/>
      <c r="D6" s="94"/>
      <c r="E6" s="95"/>
      <c r="F6" s="94"/>
      <c r="G6" s="95"/>
      <c r="H6" s="88" t="s">
        <v>15</v>
      </c>
      <c r="I6" s="88"/>
      <c r="J6" s="88"/>
      <c r="K6" s="88"/>
      <c r="L6" s="83" t="s">
        <v>16</v>
      </c>
      <c r="M6" s="83"/>
      <c r="N6" s="83"/>
      <c r="O6" s="83"/>
      <c r="P6" s="85" t="s">
        <v>17</v>
      </c>
      <c r="Q6" s="85"/>
      <c r="R6" s="85"/>
      <c r="S6" s="85"/>
      <c r="T6" s="84" t="s">
        <v>15</v>
      </c>
      <c r="U6" s="84"/>
      <c r="V6" s="84"/>
      <c r="W6" s="84"/>
      <c r="X6" s="89" t="s">
        <v>16</v>
      </c>
      <c r="Y6" s="89"/>
      <c r="Z6" s="89"/>
      <c r="AA6" s="89"/>
      <c r="AB6" s="85" t="s">
        <v>17</v>
      </c>
      <c r="AC6" s="85"/>
      <c r="AD6" s="85"/>
      <c r="AE6" s="85"/>
      <c r="AF6" s="86" t="s">
        <v>15</v>
      </c>
      <c r="AG6" s="86"/>
      <c r="AH6" s="86"/>
      <c r="AI6" s="86"/>
      <c r="AJ6" s="84" t="s">
        <v>15</v>
      </c>
      <c r="AK6" s="84"/>
      <c r="AL6" s="84"/>
      <c r="AM6" s="84"/>
      <c r="AN6" s="83" t="s">
        <v>16</v>
      </c>
      <c r="AO6" s="83"/>
      <c r="AP6" s="83"/>
      <c r="AQ6" s="83"/>
      <c r="AR6" s="82" t="s">
        <v>17</v>
      </c>
      <c r="AS6" s="82"/>
      <c r="AT6" s="82"/>
      <c r="AU6" s="82"/>
      <c r="AV6" s="84" t="s">
        <v>15</v>
      </c>
      <c r="AW6" s="84"/>
      <c r="AX6" s="84"/>
      <c r="AY6" s="84"/>
      <c r="AZ6" s="83" t="s">
        <v>16</v>
      </c>
      <c r="BA6" s="83"/>
      <c r="BB6" s="83"/>
      <c r="BC6" s="83"/>
      <c r="BD6" s="82" t="s">
        <v>17</v>
      </c>
      <c r="BE6" s="82"/>
      <c r="BF6" s="82"/>
      <c r="BG6" s="82"/>
      <c r="BH6" s="84" t="s">
        <v>15</v>
      </c>
      <c r="BI6" s="84"/>
      <c r="BJ6" s="84"/>
      <c r="BK6" s="84"/>
      <c r="BL6" s="83" t="s">
        <v>16</v>
      </c>
      <c r="BM6" s="83"/>
      <c r="BN6" s="83"/>
      <c r="BO6" s="83"/>
      <c r="BP6" s="82" t="s">
        <v>17</v>
      </c>
      <c r="BQ6" s="82"/>
      <c r="BR6" s="82"/>
      <c r="BS6" s="82"/>
      <c r="BT6" s="84" t="s">
        <v>15</v>
      </c>
      <c r="BU6" s="84"/>
      <c r="BV6" s="84"/>
      <c r="BW6" s="84"/>
      <c r="BX6" s="83" t="s">
        <v>16</v>
      </c>
      <c r="BY6" s="83"/>
      <c r="BZ6" s="83"/>
      <c r="CA6" s="83"/>
      <c r="CB6" s="82" t="s">
        <v>17</v>
      </c>
      <c r="CC6" s="82"/>
      <c r="CD6" s="82"/>
      <c r="CE6" s="82"/>
      <c r="CF6" s="84" t="s">
        <v>15</v>
      </c>
      <c r="CG6" s="84"/>
      <c r="CH6" s="84"/>
      <c r="CI6" s="84"/>
      <c r="CJ6" s="83" t="s">
        <v>16</v>
      </c>
      <c r="CK6" s="83"/>
      <c r="CL6" s="83"/>
      <c r="CM6" s="83"/>
      <c r="CN6" s="82" t="s">
        <v>17</v>
      </c>
      <c r="CO6" s="82"/>
      <c r="CP6" s="82"/>
      <c r="CQ6" s="82"/>
      <c r="CR6" s="87">
        <v>800</v>
      </c>
      <c r="CS6" s="87"/>
      <c r="CT6" s="87"/>
      <c r="CU6" s="87"/>
      <c r="CV6" s="1"/>
      <c r="CW6" s="1"/>
      <c r="CX6" s="1"/>
      <c r="CY6" s="1"/>
      <c r="DD6" s="1"/>
      <c r="DE6" s="1"/>
      <c r="DF6" s="1"/>
      <c r="DG6" s="1"/>
    </row>
    <row r="7" spans="1:111" ht="15.75" customHeight="1" x14ac:dyDescent="0.25">
      <c r="A7" s="94"/>
      <c r="B7" s="94"/>
      <c r="C7" s="94"/>
      <c r="D7" s="94"/>
      <c r="E7" s="95"/>
      <c r="F7" s="94"/>
      <c r="G7" s="95"/>
      <c r="H7" s="88">
        <v>75</v>
      </c>
      <c r="I7" s="88"/>
      <c r="J7" s="88"/>
      <c r="K7" s="88"/>
      <c r="L7" s="83">
        <v>25</v>
      </c>
      <c r="M7" s="83"/>
      <c r="N7" s="83"/>
      <c r="O7" s="83"/>
      <c r="P7" s="85">
        <v>100</v>
      </c>
      <c r="Q7" s="85"/>
      <c r="R7" s="85"/>
      <c r="S7" s="85"/>
      <c r="T7" s="84">
        <v>75</v>
      </c>
      <c r="U7" s="84"/>
      <c r="V7" s="84"/>
      <c r="W7" s="84"/>
      <c r="X7" s="89">
        <v>25</v>
      </c>
      <c r="Y7" s="89"/>
      <c r="Z7" s="89"/>
      <c r="AA7" s="89"/>
      <c r="AB7" s="85">
        <v>100</v>
      </c>
      <c r="AC7" s="85"/>
      <c r="AD7" s="85"/>
      <c r="AE7" s="85"/>
      <c r="AF7" s="86">
        <v>100</v>
      </c>
      <c r="AG7" s="86"/>
      <c r="AH7" s="86"/>
      <c r="AI7" s="86"/>
      <c r="AJ7" s="84">
        <v>75</v>
      </c>
      <c r="AK7" s="84"/>
      <c r="AL7" s="84"/>
      <c r="AM7" s="84"/>
      <c r="AN7" s="83">
        <v>25</v>
      </c>
      <c r="AO7" s="83"/>
      <c r="AP7" s="83"/>
      <c r="AQ7" s="83"/>
      <c r="AR7" s="82">
        <v>100</v>
      </c>
      <c r="AS7" s="82"/>
      <c r="AT7" s="82"/>
      <c r="AU7" s="82"/>
      <c r="AV7" s="84">
        <v>75</v>
      </c>
      <c r="AW7" s="84"/>
      <c r="AX7" s="84"/>
      <c r="AY7" s="84"/>
      <c r="AZ7" s="83">
        <v>25</v>
      </c>
      <c r="BA7" s="83"/>
      <c r="BB7" s="83"/>
      <c r="BC7" s="83"/>
      <c r="BD7" s="82">
        <v>100</v>
      </c>
      <c r="BE7" s="82"/>
      <c r="BF7" s="82"/>
      <c r="BG7" s="82"/>
      <c r="BH7" s="84">
        <v>75</v>
      </c>
      <c r="BI7" s="84"/>
      <c r="BJ7" s="84"/>
      <c r="BK7" s="84"/>
      <c r="BL7" s="83">
        <v>25</v>
      </c>
      <c r="BM7" s="83"/>
      <c r="BN7" s="83"/>
      <c r="BO7" s="83"/>
      <c r="BP7" s="82">
        <v>100</v>
      </c>
      <c r="BQ7" s="82"/>
      <c r="BR7" s="82"/>
      <c r="BS7" s="82"/>
      <c r="BT7" s="84">
        <v>100</v>
      </c>
      <c r="BU7" s="84"/>
      <c r="BV7" s="84"/>
      <c r="BW7" s="84"/>
      <c r="BX7" s="83">
        <v>0</v>
      </c>
      <c r="BY7" s="83"/>
      <c r="BZ7" s="83"/>
      <c r="CA7" s="83"/>
      <c r="CB7" s="82">
        <v>100</v>
      </c>
      <c r="CC7" s="82"/>
      <c r="CD7" s="82"/>
      <c r="CE7" s="82"/>
      <c r="CF7" s="84">
        <v>75</v>
      </c>
      <c r="CG7" s="84"/>
      <c r="CH7" s="84"/>
      <c r="CI7" s="84"/>
      <c r="CJ7" s="83">
        <v>25</v>
      </c>
      <c r="CK7" s="83"/>
      <c r="CL7" s="83"/>
      <c r="CM7" s="83"/>
      <c r="CN7" s="82">
        <v>100</v>
      </c>
      <c r="CO7" s="82"/>
      <c r="CP7" s="82"/>
      <c r="CQ7" s="82"/>
      <c r="CR7" s="87"/>
      <c r="CS7" s="87"/>
      <c r="CT7" s="87"/>
      <c r="CU7" s="87"/>
      <c r="CV7" s="1"/>
      <c r="CW7" s="1"/>
      <c r="CX7" s="1"/>
      <c r="CY7" s="1"/>
      <c r="DD7" s="1"/>
      <c r="DE7" s="1"/>
      <c r="DF7" s="1"/>
      <c r="DG7" s="1"/>
    </row>
    <row r="8" spans="1:111" ht="15.75" customHeight="1" x14ac:dyDescent="0.25">
      <c r="A8" s="94"/>
      <c r="B8" s="94"/>
      <c r="C8" s="94"/>
      <c r="D8" s="94"/>
      <c r="E8" s="95"/>
      <c r="F8" s="94"/>
      <c r="G8" s="95"/>
      <c r="H8" s="4" t="s">
        <v>18</v>
      </c>
      <c r="I8" s="4" t="s">
        <v>19</v>
      </c>
      <c r="J8" s="4" t="s">
        <v>20</v>
      </c>
      <c r="K8" s="4" t="s">
        <v>21</v>
      </c>
      <c r="L8" s="5" t="s">
        <v>18</v>
      </c>
      <c r="M8" s="5" t="s">
        <v>19</v>
      </c>
      <c r="N8" s="5" t="s">
        <v>20</v>
      </c>
      <c r="O8" s="5" t="s">
        <v>21</v>
      </c>
      <c r="P8" s="6" t="s">
        <v>18</v>
      </c>
      <c r="Q8" s="6" t="s">
        <v>19</v>
      </c>
      <c r="R8" s="6" t="s">
        <v>20</v>
      </c>
      <c r="S8" s="6" t="s">
        <v>21</v>
      </c>
      <c r="T8" s="7" t="s">
        <v>18</v>
      </c>
      <c r="U8" s="7" t="s">
        <v>19</v>
      </c>
      <c r="V8" s="7" t="s">
        <v>20</v>
      </c>
      <c r="W8" s="7" t="s">
        <v>21</v>
      </c>
      <c r="X8" s="8" t="s">
        <v>18</v>
      </c>
      <c r="Y8" s="8" t="s">
        <v>19</v>
      </c>
      <c r="Z8" s="8" t="s">
        <v>20</v>
      </c>
      <c r="AA8" s="8" t="s">
        <v>21</v>
      </c>
      <c r="AB8" s="6" t="s">
        <v>18</v>
      </c>
      <c r="AC8" s="6" t="s">
        <v>19</v>
      </c>
      <c r="AD8" s="6" t="s">
        <v>20</v>
      </c>
      <c r="AE8" s="6" t="s">
        <v>21</v>
      </c>
      <c r="AF8" s="9" t="s">
        <v>22</v>
      </c>
      <c r="AG8" s="9" t="s">
        <v>19</v>
      </c>
      <c r="AH8" s="9" t="s">
        <v>20</v>
      </c>
      <c r="AI8" s="9" t="s">
        <v>21</v>
      </c>
      <c r="AJ8" s="7" t="s">
        <v>18</v>
      </c>
      <c r="AK8" s="7" t="s">
        <v>19</v>
      </c>
      <c r="AL8" s="7" t="s">
        <v>20</v>
      </c>
      <c r="AM8" s="7" t="s">
        <v>21</v>
      </c>
      <c r="AN8" s="5" t="s">
        <v>18</v>
      </c>
      <c r="AO8" s="5" t="s">
        <v>19</v>
      </c>
      <c r="AP8" s="5" t="s">
        <v>20</v>
      </c>
      <c r="AQ8" s="5" t="s">
        <v>21</v>
      </c>
      <c r="AR8" s="10" t="s">
        <v>18</v>
      </c>
      <c r="AS8" s="10" t="s">
        <v>19</v>
      </c>
      <c r="AT8" s="10" t="s">
        <v>20</v>
      </c>
      <c r="AU8" s="10" t="s">
        <v>21</v>
      </c>
      <c r="AV8" s="7" t="s">
        <v>18</v>
      </c>
      <c r="AW8" s="7" t="s">
        <v>19</v>
      </c>
      <c r="AX8" s="7" t="s">
        <v>20</v>
      </c>
      <c r="AY8" s="7" t="s">
        <v>21</v>
      </c>
      <c r="AZ8" s="5" t="s">
        <v>18</v>
      </c>
      <c r="BA8" s="5" t="s">
        <v>19</v>
      </c>
      <c r="BB8" s="5" t="s">
        <v>20</v>
      </c>
      <c r="BC8" s="5" t="s">
        <v>21</v>
      </c>
      <c r="BD8" s="10" t="s">
        <v>18</v>
      </c>
      <c r="BE8" s="10" t="s">
        <v>19</v>
      </c>
      <c r="BF8" s="10" t="s">
        <v>20</v>
      </c>
      <c r="BG8" s="10" t="s">
        <v>21</v>
      </c>
      <c r="BH8" s="7" t="s">
        <v>18</v>
      </c>
      <c r="BI8" s="7" t="s">
        <v>19</v>
      </c>
      <c r="BJ8" s="7" t="s">
        <v>20</v>
      </c>
      <c r="BK8" s="7" t="s">
        <v>21</v>
      </c>
      <c r="BL8" s="5" t="s">
        <v>18</v>
      </c>
      <c r="BM8" s="5" t="s">
        <v>19</v>
      </c>
      <c r="BN8" s="5" t="s">
        <v>20</v>
      </c>
      <c r="BO8" s="5" t="s">
        <v>21</v>
      </c>
      <c r="BP8" s="10" t="s">
        <v>18</v>
      </c>
      <c r="BQ8" s="10" t="s">
        <v>19</v>
      </c>
      <c r="BR8" s="10" t="s">
        <v>20</v>
      </c>
      <c r="BS8" s="10" t="s">
        <v>21</v>
      </c>
      <c r="BT8" s="7" t="s">
        <v>18</v>
      </c>
      <c r="BU8" s="7" t="s">
        <v>19</v>
      </c>
      <c r="BV8" s="7" t="s">
        <v>20</v>
      </c>
      <c r="BW8" s="7" t="s">
        <v>21</v>
      </c>
      <c r="BX8" s="5" t="s">
        <v>18</v>
      </c>
      <c r="BY8" s="5" t="s">
        <v>19</v>
      </c>
      <c r="BZ8" s="5" t="s">
        <v>20</v>
      </c>
      <c r="CA8" s="5" t="s">
        <v>21</v>
      </c>
      <c r="CB8" s="10" t="s">
        <v>18</v>
      </c>
      <c r="CC8" s="10" t="s">
        <v>19</v>
      </c>
      <c r="CD8" s="10" t="s">
        <v>20</v>
      </c>
      <c r="CE8" s="10" t="s">
        <v>21</v>
      </c>
      <c r="CF8" s="7" t="s">
        <v>18</v>
      </c>
      <c r="CG8" s="7" t="s">
        <v>19</v>
      </c>
      <c r="CH8" s="7" t="s">
        <v>20</v>
      </c>
      <c r="CI8" s="7" t="s">
        <v>21</v>
      </c>
      <c r="CJ8" s="5" t="s">
        <v>18</v>
      </c>
      <c r="CK8" s="5" t="s">
        <v>19</v>
      </c>
      <c r="CL8" s="5" t="s">
        <v>20</v>
      </c>
      <c r="CM8" s="5" t="s">
        <v>21</v>
      </c>
      <c r="CN8" s="10" t="s">
        <v>18</v>
      </c>
      <c r="CO8" s="10" t="s">
        <v>19</v>
      </c>
      <c r="CP8" s="10" t="s">
        <v>20</v>
      </c>
      <c r="CQ8" s="10" t="s">
        <v>21</v>
      </c>
      <c r="CR8" s="11" t="s">
        <v>18</v>
      </c>
      <c r="CS8" s="11" t="s">
        <v>19</v>
      </c>
      <c r="CT8" s="11" t="s">
        <v>20</v>
      </c>
      <c r="CU8" s="12" t="s">
        <v>23</v>
      </c>
      <c r="CV8" s="1"/>
      <c r="CW8" s="1"/>
      <c r="CX8" s="1"/>
      <c r="CY8" s="1"/>
      <c r="DD8" s="1"/>
      <c r="DE8" s="1"/>
      <c r="DF8" s="1"/>
      <c r="DG8" s="1"/>
    </row>
    <row r="9" spans="1:111" ht="15.75" x14ac:dyDescent="0.25">
      <c r="A9" s="13">
        <v>1</v>
      </c>
      <c r="B9" s="67">
        <v>750103001</v>
      </c>
      <c r="C9" s="67" t="s">
        <v>47</v>
      </c>
      <c r="D9" s="14" t="s">
        <v>49</v>
      </c>
      <c r="E9" s="14" t="s">
        <v>50</v>
      </c>
      <c r="F9" s="15" t="s">
        <v>51</v>
      </c>
      <c r="G9" s="14"/>
      <c r="H9" s="67">
        <v>24</v>
      </c>
      <c r="I9" s="17">
        <f>H9/75*100</f>
        <v>32</v>
      </c>
      <c r="J9" s="18" t="str">
        <f t="shared" ref="J9:J61" si="0">IF(I9&gt;=90,"A+",IF(I9&gt;=80,"A",IF(I9&gt;=70,"B+",IF(I9&gt;=60,"B",IF(I9&gt;=50,"C+",IF(I9&gt;=40,"C",IF(I9&gt;=30,"D+",IF(I9&gt;=20,"D",IF(I9&gt;0,"E","-")))))))))</f>
        <v>D+</v>
      </c>
      <c r="K9" s="18" t="str">
        <f t="shared" ref="K9:K61" si="1">IF(I9&gt;=90,"4.0",IF(I9&gt;=80,"3.6",IF(I9&gt;=70,"3.2",IF(I9&gt;=60,"2.8",IF(I9&gt;=50,"2.4",IF(I9&gt;=40,"2.0",IF(I9&gt;=30,"1.6",IF(I9&gt;=20,"1.2",IF(I9&gt;0,"0.8","-")))))))))</f>
        <v>1.6</v>
      </c>
      <c r="L9" s="76">
        <v>18</v>
      </c>
      <c r="M9" s="16">
        <f>L9/25*100</f>
        <v>72</v>
      </c>
      <c r="N9" s="18" t="str">
        <f t="shared" ref="N9:N30" si="2">IF(M9&gt;=90,"A+",IF(M9&gt;=80,"A",IF(M9&gt;=70,"B+",IF(M9&gt;=60,"B",IF(M9&gt;=50,"C+",IF(M9&gt;=40,"C",IF(M9&gt;=30,"D+",IF(M9&gt;=20,"D",IF(M9&gt;0,"E","-")))))))))</f>
        <v>B+</v>
      </c>
      <c r="O9" s="18" t="str">
        <f t="shared" ref="O9:O30" si="3">IF(M9&gt;=90,"4.0",IF(M9&gt;=80,"3.6",IF(M9&gt;=70,"3.2",IF(M9&gt;=60,"2.8",IF(M9&gt;=50,"2.4",IF(M9&gt;=40,"2.0",IF(M9&gt;=30,"1.6",IF(M9&gt;=20,"1.2",IF(M9&gt;0,"0.8","-")))))))))</f>
        <v>3.2</v>
      </c>
      <c r="P9" s="21">
        <f>H9+L9</f>
        <v>42</v>
      </c>
      <c r="Q9" s="21">
        <f>P9/100*100</f>
        <v>42</v>
      </c>
      <c r="R9" s="22" t="str">
        <f>IF(Q9&gt;=90,"A+",IF(Q9&gt;=80,"A",IF(Q9&gt;=70,"B+",IF(Q9&gt;=60,"B",IF(Q9&gt;=50,"C+",IF(Q9&gt;=40,"C",IF(Q9&gt;=30,"D+",IF(Q9&gt;=20,"D",IF(Q9&gt;0,"E","-")))))))))</f>
        <v>C</v>
      </c>
      <c r="S9" s="18" t="str">
        <f t="shared" ref="S9:S61" si="4">IF(Q9&gt;=90,"4.0",IF(Q9&gt;=80,"3.6",IF(Q9&gt;=70,"3.2",IF(Q9&gt;=60,"2.8",IF(Q9&gt;=50,"2.4",IF(Q9&gt;=40,"2.0",IF(Q9&gt;=30,"1.6",IF(Q9&gt;=20,"1.2",IF(Q9&gt;0,"0.8","-")))))))))</f>
        <v>2.0</v>
      </c>
      <c r="T9" s="67">
        <v>9</v>
      </c>
      <c r="U9" s="23">
        <f>T9/75*100</f>
        <v>12</v>
      </c>
      <c r="V9" s="18" t="str">
        <f t="shared" ref="V9:V61" si="5">IF(U9&gt;=90,"A+",IF(U9&gt;=80,"A",IF(U9&gt;=70,"B+",IF(U9&gt;=60,"B",IF(U9&gt;=50,"C+",IF(U9&gt;=40,"C",IF(U9&gt;=30,"D+",IF(U9&gt;=20,"D",IF(U9&gt;0,"E","-")))))))))</f>
        <v>E</v>
      </c>
      <c r="W9" s="18" t="str">
        <f t="shared" ref="W9:W61" si="6">IF(U9&gt;=90,"4.0",IF(U9&gt;=80,"3.6",IF(U9&gt;=70,"3.2",IF(U9&gt;=60,"2.8",IF(U9&gt;=50,"2.4",IF(U9&gt;=40,"2.0",IF(U9&gt;=30,"1.6",IF(U9&gt;=20,"1.2",IF(U9&gt;0,"0.8","-")))))))))</f>
        <v>0.8</v>
      </c>
      <c r="X9" s="78">
        <v>20</v>
      </c>
      <c r="Y9" s="16">
        <f>X9/25*100</f>
        <v>80</v>
      </c>
      <c r="Z9" s="18" t="str">
        <f t="shared" ref="Z9:Z38" si="7">IF(Y9&gt;=90,"A+",IF(Y9&gt;=80,"A",IF(Y9&gt;=70,"B+",IF(Y9&gt;=60,"B",IF(Y9&gt;=50,"C+",IF(Y9&gt;=40,"C",IF(Y9&gt;=30,"D+",IF(Y9&gt;=20,"D",IF(Y9&gt;0,"E","-")))))))))</f>
        <v>A</v>
      </c>
      <c r="AA9" s="18" t="str">
        <f t="shared" ref="AA9:AA38" si="8">IF(Y9&gt;=90,"4.0",IF(Y9&gt;=80,"3.6",IF(Y9&gt;=70,"3.2",IF(Y9&gt;=60,"2.8",IF(Y9&gt;=50,"2.4",IF(Y9&gt;=40,"2.0",IF(Y9&gt;=30,"1.6",IF(Y9&gt;=20,"1.2",IF(Y9&gt;0,"0.8","-")))))))))</f>
        <v>3.6</v>
      </c>
      <c r="AB9" s="21">
        <f>T9+X9</f>
        <v>29</v>
      </c>
      <c r="AC9" s="21">
        <f>AB9/100*100</f>
        <v>28.999999999999996</v>
      </c>
      <c r="AD9" s="22" t="str">
        <f>IF(AC9&gt;=90,"A+",IF(AC9&gt;=80,"A",IF(AC9&gt;=70,"B+",IF(AC9&gt;=60,"B",IF(AC9&gt;=50,"C+",IF(AC9&gt;=40,"C",IF(AC9&gt;=30,"D+",IF(AC9&gt;=20,"D",IF(AC9&gt;0,"E","-")))))))))</f>
        <v>D</v>
      </c>
      <c r="AE9" s="18" t="str">
        <f t="shared" ref="AE9:AE61" si="9">IF(AC9&gt;=90,"4.0",IF(AC9&gt;=80,"3.6",IF(AC9&gt;=70,"3.2",IF(AC9&gt;=60,"2.8",IF(AC9&gt;=50,"2.4",IF(AC9&gt;=40,"2.0",IF(AC9&gt;=30,"1.6",IF(AC9&gt;=20,"1.2",IF(AC9&gt;0,"0.8","-")))))))))</f>
        <v>1.2</v>
      </c>
      <c r="AF9" s="79">
        <v>8</v>
      </c>
      <c r="AG9" s="16">
        <f>AF9/100*100</f>
        <v>8</v>
      </c>
      <c r="AH9" s="22" t="str">
        <f>IF(AG9&gt;=90,"A+",IF(AG9&gt;=80,"A",IF(AG9&gt;=70,"B+",IF(AG9&gt;=60,"B",IF(AG9&gt;=50,"C+",IF(AG9&gt;=40,"C",IF(AG9&gt;=30,"D+",IF(AG9&gt;=20,"D",IF(AG9&gt;0,"E","-")))))))))</f>
        <v>E</v>
      </c>
      <c r="AI9" s="18" t="str">
        <f t="shared" ref="AI9:AI61" si="10">IF(AG9&gt;=90,"4.0",IF(AG9&gt;=80,"3.6",IF(AG9&gt;=70,"3.2",IF(AG9&gt;=60,"2.8",IF(AG9&gt;=50,"2.4",IF(AG9&gt;=40,"2.0",IF(AG9&gt;=30,"1.6",IF(AG9&gt;=20,"1.2",IF(AG9&gt;0,"0.8","-")))))))))</f>
        <v>0.8</v>
      </c>
      <c r="AJ9" s="67">
        <v>20</v>
      </c>
      <c r="AK9" s="23">
        <f>AJ9/75*100</f>
        <v>26.666666666666668</v>
      </c>
      <c r="AL9" s="18" t="str">
        <f t="shared" ref="AL9" si="11">IF(AK9&gt;=90,"A+",IF(AK9&gt;=80,"A",IF(AK9&gt;=70,"B+",IF(AK9&gt;=60,"B",IF(AK9&gt;=50,"C+",IF(AK9&gt;=40,"C",IF(AK9&gt;=30,"D+",IF(AK9&gt;=20,"D",IF(AK9&gt;0,"E","-")))))))))</f>
        <v>D</v>
      </c>
      <c r="AM9" s="18" t="str">
        <f t="shared" ref="AM9" si="12">IF(AK9&gt;=90,"4.0",IF(AK9&gt;=80,"3.6",IF(AK9&gt;=70,"3.2",IF(AK9&gt;=60,"2.8",IF(AK9&gt;=50,"2.4",IF(AK9&gt;=40,"2.0",IF(AK9&gt;=30,"1.6",IF(AK9&gt;=20,"1.2",IF(AK9&gt;0,"0.8","-")))))))))</f>
        <v>1.2</v>
      </c>
      <c r="AN9" s="76">
        <v>20</v>
      </c>
      <c r="AO9" s="16">
        <f>AN9/25*100</f>
        <v>80</v>
      </c>
      <c r="AP9" s="18" t="str">
        <f t="shared" ref="AP9:AP30" si="13">IF(AO9&gt;=90,"A+",IF(AO9&gt;=80,"A",IF(AO9&gt;=70,"B+",IF(AO9&gt;=60,"B",IF(AO9&gt;=50,"C+",IF(AO9&gt;=40,"C",IF(AO9&gt;=30,"D+",IF(AO9&gt;=20,"D",IF(AO9&gt;0,"E","-")))))))))</f>
        <v>A</v>
      </c>
      <c r="AQ9" s="18" t="str">
        <f t="shared" ref="AQ9:AQ30" si="14">IF(AO9&gt;=90,"4.0",IF(AO9&gt;=80,"3.6",IF(AO9&gt;=70,"3.2",IF(AO9&gt;=60,"2.8",IF(AO9&gt;=50,"2.4",IF(AO9&gt;=40,"2.0",IF(AO9&gt;=30,"1.6",IF(AO9&gt;=20,"1.2",IF(AO9&gt;0,"0.8","-")))))))))</f>
        <v>3.6</v>
      </c>
      <c r="AR9" s="21">
        <f>AJ9+AN9</f>
        <v>40</v>
      </c>
      <c r="AS9" s="21">
        <f>AR9/100*100</f>
        <v>40</v>
      </c>
      <c r="AT9" s="22" t="str">
        <f>IF(AS9&gt;=90,"A+",IF(AS9&gt;=80,"A",IF(AS9&gt;=70,"B+",IF(AS9&gt;=60,"B",IF(AS9&gt;=50,"C+",IF(AS9&gt;=40,"C",IF(AS9&gt;=30,"D+",IF(AS9&gt;=20,"D",IF(AS9&gt;0,"E","-")))))))))</f>
        <v>C</v>
      </c>
      <c r="AU9" s="18" t="str">
        <f t="shared" ref="AU9:AU30" si="15">IF(AS9&gt;=90,"4.0",IF(AS9&gt;=80,"3.6",IF(AS9&gt;=70,"3.2",IF(AS9&gt;=60,"2.8",IF(AS9&gt;=50,"2.4",IF(AS9&gt;=40,"2.0",IF(AS9&gt;=30,"1.6",IF(AS9&gt;=20,"1.2",IF(AS9&gt;0,"0.8","-")))))))))</f>
        <v>2.0</v>
      </c>
      <c r="AV9" s="67">
        <v>6</v>
      </c>
      <c r="AW9" s="23">
        <f>AV9/75*100</f>
        <v>8</v>
      </c>
      <c r="AX9" s="18" t="str">
        <f t="shared" ref="AX9:AX61" si="16">IF(AW9&gt;=90,"A+",IF(AW9&gt;=80,"A",IF(AW9&gt;=70,"B+",IF(AW9&gt;=60,"B",IF(AW9&gt;=50,"C+",IF(AW9&gt;=40,"C",IF(AW9&gt;=30,"D+",IF(AW9&gt;=20,"D",IF(AW9&gt;0,"E","-")))))))))</f>
        <v>E</v>
      </c>
      <c r="AY9" s="18" t="str">
        <f t="shared" ref="AY9:AY61" si="17">IF(AW9&gt;=90,"4.0",IF(AW9&gt;=80,"3.6",IF(AW9&gt;=70,"3.2",IF(AW9&gt;=60,"2.8",IF(AW9&gt;=50,"2.4",IF(AW9&gt;=40,"2.0",IF(AW9&gt;=30,"1.6",IF(AW9&gt;=20,"1.2",IF(AW9&gt;0,"0.8","-")))))))))</f>
        <v>0.8</v>
      </c>
      <c r="AZ9" s="77">
        <v>20</v>
      </c>
      <c r="BA9" s="16">
        <f>AZ9/25*100</f>
        <v>80</v>
      </c>
      <c r="BB9" s="18" t="str">
        <f t="shared" ref="BB9" si="18">IF(BA9&gt;=90,"A+",IF(BA9&gt;=80,"A",IF(BA9&gt;=70,"B+",IF(BA9&gt;=60,"B",IF(BA9&gt;=50,"C+",IF(BA9&gt;=40,"C",IF(BA9&gt;=30,"D+",IF(BA9&gt;=20,"D",IF(BA9&gt;0,"E","-")))))))))</f>
        <v>A</v>
      </c>
      <c r="BC9" s="18" t="str">
        <f t="shared" ref="BC9" si="19">IF(BA9&gt;=90,"4.0",IF(BA9&gt;=80,"3.6",IF(BA9&gt;=70,"3.2",IF(BA9&gt;=60,"2.8",IF(BA9&gt;=50,"2.4",IF(BA9&gt;=40,"2.0",IF(BA9&gt;=30,"1.6",IF(BA9&gt;=20,"1.2",IF(BA9&gt;0,"0.8","-")))))))))</f>
        <v>3.6</v>
      </c>
      <c r="BD9" s="21">
        <f>AV9+AZ9</f>
        <v>26</v>
      </c>
      <c r="BE9" s="21">
        <f>BD9/100*100</f>
        <v>26</v>
      </c>
      <c r="BF9" s="22" t="str">
        <f>IF(BE9&gt;=90,"A+",IF(BE9&gt;=80,"A",IF(BE9&gt;=70,"B+",IF(BE9&gt;=60,"B",IF(BE9&gt;=50,"C+",IF(BE9&gt;=40,"C",IF(BE9&gt;=30,"D+",IF(BE9&gt;=20,"D",IF(BE9&gt;0,"E","-")))))))))</f>
        <v>D</v>
      </c>
      <c r="BG9" s="18" t="str">
        <f t="shared" ref="BG9" si="20">IF(BE9&gt;=90,"4.0",IF(BE9&gt;=80,"3.6",IF(BE9&gt;=70,"3.2",IF(BE9&gt;=60,"2.8",IF(BE9&gt;=50,"2.4",IF(BE9&gt;=40,"2.0",IF(BE9&gt;=30,"1.6",IF(BE9&gt;=20,"1.2",IF(BE9&gt;0,"0.8","-")))))))))</f>
        <v>1.2</v>
      </c>
      <c r="BH9" s="67">
        <v>18</v>
      </c>
      <c r="BI9" s="23">
        <f>BH9/75*100</f>
        <v>24</v>
      </c>
      <c r="BJ9" s="18" t="str">
        <f t="shared" ref="BJ9:BJ61" si="21">IF(BI9&gt;=90,"A+",IF(BI9&gt;=80,"A",IF(BI9&gt;=70,"B+",IF(BI9&gt;=60,"B",IF(BI9&gt;=50,"C+",IF(BI9&gt;=40,"C",IF(BI9&gt;=30,"D+",IF(BI9&gt;=20,"D",IF(BI9&gt;0,"E","-")))))))))</f>
        <v>D</v>
      </c>
      <c r="BK9" s="18" t="str">
        <f t="shared" ref="BK9:BK61" si="22">IF(BI9&gt;=90,"4.0",IF(BI9&gt;=80,"3.6",IF(BI9&gt;=70,"3.2",IF(BI9&gt;=60,"2.8",IF(BI9&gt;=50,"2.4",IF(BI9&gt;=40,"2.0",IF(BI9&gt;=30,"1.6",IF(BI9&gt;=20,"1.2",IF(BI9&gt;0,"0.8","-")))))))))</f>
        <v>1.2</v>
      </c>
      <c r="BL9" s="76">
        <v>18</v>
      </c>
      <c r="BM9" s="19">
        <f>BL9/25*100</f>
        <v>72</v>
      </c>
      <c r="BN9" s="18" t="str">
        <f t="shared" ref="BN9:BN30" si="23">IF(BM9&gt;=90,"A+",IF(BM9&gt;=80,"A",IF(BM9&gt;=70,"B+",IF(BM9&gt;=60,"B",IF(BM9&gt;=50,"C+",IF(BM9&gt;=40,"C",IF(BM9&gt;=30,"D+",IF(BM9&gt;=20,"D",IF(BM9&gt;0,"E","-")))))))))</f>
        <v>B+</v>
      </c>
      <c r="BO9" s="18" t="str">
        <f t="shared" ref="BO9:BO30" si="24">IF(BM9&gt;=90,"4.0",IF(BM9&gt;=80,"3.6",IF(BM9&gt;=70,"3.2",IF(BM9&gt;=60,"2.8",IF(BM9&gt;=50,"2.4",IF(BM9&gt;=40,"2.0",IF(BM9&gt;=30,"1.6",IF(BM9&gt;=20,"1.2",IF(BM9&gt;0,"0.8","-")))))))))</f>
        <v>3.2</v>
      </c>
      <c r="BP9" s="21">
        <f>BH9+BL9</f>
        <v>36</v>
      </c>
      <c r="BQ9" s="21">
        <f>BP9/100*100</f>
        <v>36</v>
      </c>
      <c r="BR9" s="22" t="str">
        <f>IF(BQ9&gt;=90,"A+",IF(BQ9&gt;=80,"A",IF(BQ9&gt;=70,"B+",IF(BQ9&gt;=60,"B",IF(BQ9&gt;=50,"C+",IF(BQ9&gt;=40,"C",IF(BQ9&gt;=30,"D+",IF(BQ9&gt;=20,"D",IF(BQ9&gt;0,"E","-")))))))))</f>
        <v>D+</v>
      </c>
      <c r="BS9" s="18" t="str">
        <f t="shared" ref="BS9:BS30" si="25">IF(BQ9&gt;=90,"4.0",IF(BQ9&gt;=80,"3.6",IF(BQ9&gt;=70,"3.2",IF(BQ9&gt;=60,"2.8",IF(BQ9&gt;=50,"2.4",IF(BQ9&gt;=40,"2.0",IF(BQ9&gt;=30,"1.6",IF(BQ9&gt;=20,"1.2",IF(BQ9&gt;0,"0.8","-")))))))))</f>
        <v>1.6</v>
      </c>
      <c r="BT9" s="67">
        <v>27</v>
      </c>
      <c r="BU9" s="23">
        <f>BT9/100*100</f>
        <v>27</v>
      </c>
      <c r="BV9" s="18" t="str">
        <f t="shared" ref="BV9:BV61" si="26">IF(BU9&gt;=90,"A+",IF(BU9&gt;=80,"A",IF(BU9&gt;=70,"B+",IF(BU9&gt;=60,"B",IF(BU9&gt;=50,"C+",IF(BU9&gt;=40,"C",IF(BU9&gt;=30,"D+",IF(BU9&gt;=20,"D",IF(BU9&gt;0,"E","-")))))))))</f>
        <v>D</v>
      </c>
      <c r="BW9" s="18" t="str">
        <f t="shared" ref="BW9:BW61" si="27">IF(BU9&gt;=90,"4.0",IF(BU9&gt;=80,"3.6",IF(BU9&gt;=70,"3.2",IF(BU9&gt;=60,"2.8",IF(BU9&gt;=50,"2.4",IF(BU9&gt;=40,"2.0",IF(BU9&gt;=30,"1.6",IF(BU9&gt;=20,"1.2",IF(BU9&gt;0,"0.8","-")))))))))</f>
        <v>1.2</v>
      </c>
      <c r="BX9" s="16"/>
      <c r="BY9" s="19">
        <f>BX9/7.5*100</f>
        <v>0</v>
      </c>
      <c r="BZ9" s="18" t="str">
        <f t="shared" ref="BZ9:BZ10" si="28">IF(BY9&gt;=90,"A+",IF(BY9&gt;=80,"A",IF(BY9&gt;=70,"B+",IF(BY9&gt;=60,"B",IF(BY9&gt;=50,"C+",IF(BY9&gt;=40,"C",IF(BY9&gt;=30,"D+",IF(BY9&gt;=20,"D",IF(BY9&gt;0,"E","-")))))))))</f>
        <v>-</v>
      </c>
      <c r="CA9" s="18" t="str">
        <f t="shared" ref="CA9:CA10" si="29">IF(BY9&gt;=90,"4.0",IF(BY9&gt;=80,"3.6",IF(BY9&gt;=70,"3.2",IF(BY9&gt;=60,"2.8",IF(BY9&gt;=50,"2.4",IF(BY9&gt;=40,"2.0",IF(BY9&gt;=30,"1.6",IF(BY9&gt;=20,"1.2",IF(BY9&gt;0,"0.8","-")))))))))</f>
        <v>-</v>
      </c>
      <c r="CB9" s="21">
        <f>BT9+BX9</f>
        <v>27</v>
      </c>
      <c r="CC9" s="21">
        <f>CB9/100*100</f>
        <v>27</v>
      </c>
      <c r="CD9" s="22" t="str">
        <f>IF(CC9&gt;=90,"A+",IF(CC9&gt;=80,"A",IF(CC9&gt;=70,"B+",IF(CC9&gt;=60,"B",IF(CC9&gt;=50,"C+",IF(CC9&gt;=40,"C",IF(CC9&gt;=30,"D+",IF(CC9&gt;=20,"D",IF(CC9&gt;0,"E","-")))))))))</f>
        <v>D</v>
      </c>
      <c r="CE9" s="18" t="str">
        <f t="shared" ref="CE9:CE61" si="30">IF(CC9&gt;=90,"4.0",IF(CC9&gt;=80,"3.6",IF(CC9&gt;=70,"3.2",IF(CC9&gt;=60,"2.8",IF(CC9&gt;=50,"2.4",IF(CC9&gt;=40,"2.0",IF(CC9&gt;=30,"1.6",IF(CC9&gt;=20,"1.2",IF(CC9&gt;0,"0.8","-")))))))))</f>
        <v>1.2</v>
      </c>
      <c r="CF9" s="67">
        <v>21</v>
      </c>
      <c r="CG9" s="23">
        <f>CF9/75*100</f>
        <v>28.000000000000004</v>
      </c>
      <c r="CH9" s="18" t="str">
        <f t="shared" ref="CH9:CH61" si="31">IF(CG9&gt;=90,"A+",IF(CG9&gt;=80,"A",IF(CG9&gt;=70,"B+",IF(CG9&gt;=60,"B",IF(CG9&gt;=50,"C+",IF(CG9&gt;=40,"C",IF(CG9&gt;=30,"D+",IF(CG9&gt;=20,"D",IF(CG9&gt;0,"E","-")))))))))</f>
        <v>D</v>
      </c>
      <c r="CI9" s="18" t="str">
        <f t="shared" ref="CI9:CI61" si="32">IF(CG9&gt;=90,"4.0",IF(CG9&gt;=80,"3.6",IF(CG9&gt;=70,"3.2",IF(CG9&gt;=60,"2.8",IF(CG9&gt;=50,"2.4",IF(CG9&gt;=40,"2.0",IF(CG9&gt;=30,"1.6",IF(CG9&gt;=20,"1.2",IF(CG9&gt;0,"0.8","-")))))))))</f>
        <v>1.2</v>
      </c>
      <c r="CJ9" s="67">
        <v>18</v>
      </c>
      <c r="CK9" s="19">
        <f>CJ9/25*100</f>
        <v>72</v>
      </c>
      <c r="CL9" s="18" t="str">
        <f t="shared" ref="CL9:CL30" si="33">IF(CK9&gt;=90,"A+",IF(CK9&gt;=80,"A",IF(CK9&gt;=70,"B+",IF(CK9&gt;=60,"B",IF(CK9&gt;=50,"C+",IF(CK9&gt;=40,"C",IF(CK9&gt;=30,"D+",IF(CK9&gt;=20,"D",IF(CK9&gt;0,"E","-")))))))))</f>
        <v>B+</v>
      </c>
      <c r="CM9" s="18" t="str">
        <f t="shared" ref="CM9:CM30" si="34">IF(CK9&gt;=90,"4.0",IF(CK9&gt;=80,"3.6",IF(CK9&gt;=70,"3.2",IF(CK9&gt;=60,"2.8",IF(CK9&gt;=50,"2.4",IF(CK9&gt;=40,"2.0",IF(CK9&gt;=30,"1.6",IF(CK9&gt;=20,"1.2",IF(CK9&gt;0,"0.8","-")))))))))</f>
        <v>3.2</v>
      </c>
      <c r="CN9" s="21">
        <f>CF9+CJ9</f>
        <v>39</v>
      </c>
      <c r="CO9" s="21">
        <f>CN9/100*100</f>
        <v>39</v>
      </c>
      <c r="CP9" s="22" t="str">
        <f>IF(CO9&gt;=90,"A+",IF(CO9&gt;=80,"A",IF(CO9&gt;=70,"B+",IF(CO9&gt;=60,"B",IF(CO9&gt;=50,"C+",IF(CO9&gt;=40,"C",IF(CO9&gt;=30,"D+",IF(CO9&gt;=20,"D",IF(CO9&gt;0,"E","-")))))))))</f>
        <v>D+</v>
      </c>
      <c r="CQ9" s="18" t="str">
        <f t="shared" ref="CQ9:CQ61" si="35">IF(CO9&gt;=90,"4.0",IF(CO9&gt;=80,"3.6",IF(CO9&gt;=70,"3.2",IF(CO9&gt;=60,"2.8",IF(CO9&gt;=50,"2.4",IF(CO9&gt;=40,"2.0",IF(CO9&gt;=30,"1.6",IF(CO9&gt;=20,"1.2",IF(CO9&gt;0,"0.8","-")))))))))</f>
        <v>1.6</v>
      </c>
      <c r="CR9" s="25">
        <f>P9+AB9+AF9+AR9+BD9+BP9+CB9+CN9</f>
        <v>247</v>
      </c>
      <c r="CS9" s="25">
        <f>CR9/800*100</f>
        <v>30.875000000000004</v>
      </c>
      <c r="CT9" s="26" t="str">
        <f t="shared" ref="CT9:CT61" si="36">IF(CS9&gt;=90,"A+",IF(CS9&gt;=80,"A",IF(CS9&gt;=70,"B+",IF(CS9&gt;=60,"B",IF(CS9&gt;=50,"C+",IF(CS9&gt;=40,"C",IF(CS9&gt;=30,"D+",IF(CS9&gt;=20,"D",IF(CS9&gt;0,"E","-")))))))))</f>
        <v>D+</v>
      </c>
      <c r="CU9" s="27">
        <f>(S9*4+AE9*4+AI9*4+AU9*4+BG9*4+BS9*4+CE9*4+CQ9*4)/32</f>
        <v>1.45</v>
      </c>
      <c r="CV9" s="1"/>
      <c r="CW9" s="1"/>
      <c r="CX9" s="1"/>
      <c r="CY9" s="1"/>
      <c r="DD9" s="1"/>
      <c r="DE9" s="1"/>
      <c r="DF9" s="1"/>
      <c r="DG9" s="1"/>
    </row>
    <row r="10" spans="1:111" ht="15.75" x14ac:dyDescent="0.25">
      <c r="A10" s="28">
        <v>2</v>
      </c>
      <c r="B10" s="67">
        <v>750103002</v>
      </c>
      <c r="C10" s="67" t="s">
        <v>257</v>
      </c>
      <c r="D10" s="29" t="s">
        <v>258</v>
      </c>
      <c r="E10" s="29" t="s">
        <v>52</v>
      </c>
      <c r="F10" s="30" t="s">
        <v>53</v>
      </c>
      <c r="G10" s="29"/>
      <c r="H10" s="67">
        <v>30</v>
      </c>
      <c r="I10" s="17">
        <f t="shared" ref="I10:I61" si="37">H10/75*100</f>
        <v>40</v>
      </c>
      <c r="J10" s="18" t="str">
        <f t="shared" si="0"/>
        <v>C</v>
      </c>
      <c r="K10" s="18" t="str">
        <f t="shared" si="1"/>
        <v>2.0</v>
      </c>
      <c r="L10" s="76">
        <v>21</v>
      </c>
      <c r="M10" s="16">
        <f t="shared" ref="M10:M30" si="38">L10/25*100</f>
        <v>84</v>
      </c>
      <c r="N10" s="18" t="str">
        <f t="shared" si="2"/>
        <v>A</v>
      </c>
      <c r="O10" s="18" t="str">
        <f t="shared" si="3"/>
        <v>3.6</v>
      </c>
      <c r="P10" s="21">
        <f>H10+L10</f>
        <v>51</v>
      </c>
      <c r="Q10" s="21">
        <f t="shared" ref="Q10:Q61" si="39">P10/100*100</f>
        <v>51</v>
      </c>
      <c r="R10" s="22" t="str">
        <f t="shared" ref="R10:R61" si="40">IF(Q10&gt;=90,"A+",IF(Q10&gt;=80,"A",IF(Q10&gt;=70,"B+",IF(Q10&gt;=60,"B",IF(Q10&gt;=50,"C+",IF(Q10&gt;=40,"C",IF(Q10&gt;=30,"D+",IF(Q10&gt;=20,"D",IF(Q10&gt;0,"E","-")))))))))</f>
        <v>C+</v>
      </c>
      <c r="S10" s="18" t="str">
        <f t="shared" si="4"/>
        <v>2.4</v>
      </c>
      <c r="T10" s="67">
        <v>20</v>
      </c>
      <c r="U10" s="23">
        <f t="shared" ref="U10:U61" si="41">T10/75*100</f>
        <v>26.666666666666668</v>
      </c>
      <c r="V10" s="18" t="str">
        <f t="shared" si="5"/>
        <v>D</v>
      </c>
      <c r="W10" s="18" t="str">
        <f t="shared" si="6"/>
        <v>1.2</v>
      </c>
      <c r="X10" s="76">
        <v>20</v>
      </c>
      <c r="Y10" s="16">
        <f t="shared" ref="Y10:Y38" si="42">X10/25*100</f>
        <v>80</v>
      </c>
      <c r="Z10" s="18" t="str">
        <f t="shared" si="7"/>
        <v>A</v>
      </c>
      <c r="AA10" s="18" t="str">
        <f t="shared" si="8"/>
        <v>3.6</v>
      </c>
      <c r="AB10" s="21">
        <f>T10+X10</f>
        <v>40</v>
      </c>
      <c r="AC10" s="21">
        <f t="shared" ref="AC10:AC61" si="43">AB10/100*100</f>
        <v>40</v>
      </c>
      <c r="AD10" s="22" t="str">
        <f t="shared" ref="AD10:AD61" si="44">IF(AC10&gt;=90,"A+",IF(AC10&gt;=80,"A",IF(AC10&gt;=70,"B+",IF(AC10&gt;=60,"B",IF(AC10&gt;=50,"C+",IF(AC10&gt;=40,"C",IF(AC10&gt;=30,"D+",IF(AC10&gt;=20,"D",IF(AC10&gt;0,"E","-")))))))))</f>
        <v>C</v>
      </c>
      <c r="AE10" s="18" t="str">
        <f t="shared" si="9"/>
        <v>2.0</v>
      </c>
      <c r="AF10" s="79">
        <v>9</v>
      </c>
      <c r="AG10" s="16">
        <f t="shared" ref="AG10:AG61" si="45">AF10/100*100</f>
        <v>9</v>
      </c>
      <c r="AH10" s="22" t="str">
        <f t="shared" ref="AH10:AH61" si="46">IF(AG10&gt;=90,"A+",IF(AG10&gt;=80,"A",IF(AG10&gt;=70,"B+",IF(AG10&gt;=60,"B",IF(AG10&gt;=50,"C+",IF(AG10&gt;=40,"C",IF(AG10&gt;=30,"D+",IF(AG10&gt;=20,"D",IF(AG10&gt;0,"E","-")))))))))</f>
        <v>E</v>
      </c>
      <c r="AI10" s="18" t="str">
        <f t="shared" si="10"/>
        <v>0.8</v>
      </c>
      <c r="AJ10" s="67">
        <v>21</v>
      </c>
      <c r="AK10" s="23">
        <f t="shared" ref="AK10:AK61" si="47">AJ10/75*100</f>
        <v>28.000000000000004</v>
      </c>
      <c r="AL10" s="18" t="str">
        <f t="shared" ref="AL10:AL61" si="48">IF(AK10&gt;=90,"A+",IF(AK10&gt;=80,"A",IF(AK10&gt;=70,"B+",IF(AK10&gt;=60,"B",IF(AK10&gt;=50,"C+",IF(AK10&gt;=40,"C",IF(AK10&gt;=30,"D+",IF(AK10&gt;=20,"D",IF(AK10&gt;0,"E","-")))))))))</f>
        <v>D</v>
      </c>
      <c r="AM10" s="18" t="str">
        <f t="shared" ref="AM10:AM61" si="49">IF(AK10&gt;=90,"4.0",IF(AK10&gt;=80,"3.6",IF(AK10&gt;=70,"3.2",IF(AK10&gt;=60,"2.8",IF(AK10&gt;=50,"2.4",IF(AK10&gt;=40,"2.0",IF(AK10&gt;=30,"1.6",IF(AK10&gt;=20,"1.2",IF(AK10&gt;0,"0.8","-")))))))))</f>
        <v>1.2</v>
      </c>
      <c r="AN10" s="76">
        <v>22</v>
      </c>
      <c r="AO10" s="16">
        <f t="shared" ref="AO10:AO30" si="50">AN10/25*100</f>
        <v>88</v>
      </c>
      <c r="AP10" s="18" t="str">
        <f t="shared" si="13"/>
        <v>A</v>
      </c>
      <c r="AQ10" s="18" t="str">
        <f t="shared" si="14"/>
        <v>3.6</v>
      </c>
      <c r="AR10" s="21">
        <f>AJ10+AN10</f>
        <v>43</v>
      </c>
      <c r="AS10" s="21">
        <f t="shared" ref="AS10:AS30" si="51">AR10/100*100</f>
        <v>43</v>
      </c>
      <c r="AT10" s="22" t="str">
        <f t="shared" ref="AT10:AT30" si="52">IF(AS10&gt;=90,"A+",IF(AS10&gt;=80,"A",IF(AS10&gt;=70,"B+",IF(AS10&gt;=60,"B",IF(AS10&gt;=50,"C+",IF(AS10&gt;=40,"C",IF(AS10&gt;=30,"D+",IF(AS10&gt;=20,"D",IF(AS10&gt;0,"E","-")))))))))</f>
        <v>C</v>
      </c>
      <c r="AU10" s="18" t="str">
        <f t="shared" si="15"/>
        <v>2.0</v>
      </c>
      <c r="AV10" s="67">
        <v>20</v>
      </c>
      <c r="AW10" s="23">
        <f t="shared" ref="AW10:AW61" si="53">AV10/75*100</f>
        <v>26.666666666666668</v>
      </c>
      <c r="AX10" s="18" t="str">
        <f t="shared" si="16"/>
        <v>D</v>
      </c>
      <c r="AY10" s="18" t="str">
        <f t="shared" si="17"/>
        <v>1.2</v>
      </c>
      <c r="AZ10" s="77">
        <v>21</v>
      </c>
      <c r="BA10" s="16">
        <f t="shared" ref="BA10:BA61" si="54">AZ10/25*100</f>
        <v>84</v>
      </c>
      <c r="BB10" s="18" t="str">
        <f t="shared" ref="BB10:BB30" si="55">IF(BA10&gt;=90,"A+",IF(BA10&gt;=80,"A",IF(BA10&gt;=70,"B+",IF(BA10&gt;=60,"B",IF(BA10&gt;=50,"C+",IF(BA10&gt;=40,"C",IF(BA10&gt;=30,"D+",IF(BA10&gt;=20,"D",IF(BA10&gt;0,"E","-")))))))))</f>
        <v>A</v>
      </c>
      <c r="BC10" s="18" t="str">
        <f t="shared" ref="BC10:BC30" si="56">IF(BA10&gt;=90,"4.0",IF(BA10&gt;=80,"3.6",IF(BA10&gt;=70,"3.2",IF(BA10&gt;=60,"2.8",IF(BA10&gt;=50,"2.4",IF(BA10&gt;=40,"2.0",IF(BA10&gt;=30,"1.6",IF(BA10&gt;=20,"1.2",IF(BA10&gt;0,"0.8","-")))))))))</f>
        <v>3.6</v>
      </c>
      <c r="BD10" s="21">
        <f t="shared" ref="BD10:BD30" si="57">AV10+AZ10</f>
        <v>41</v>
      </c>
      <c r="BE10" s="21">
        <f t="shared" ref="BE10:BE61" si="58">BD10/100*100</f>
        <v>41</v>
      </c>
      <c r="BF10" s="22" t="str">
        <f t="shared" ref="BF10:BF61" si="59">IF(BE10&gt;=90,"A+",IF(BE10&gt;=80,"A",IF(BE10&gt;=70,"B+",IF(BE10&gt;=60,"B",IF(BE10&gt;=50,"C+",IF(BE10&gt;=40,"C",IF(BE10&gt;=30,"D+",IF(BE10&gt;=20,"D",IF(BE10&gt;0,"E","-")))))))))</f>
        <v>C</v>
      </c>
      <c r="BG10" s="18" t="str">
        <f t="shared" ref="BG10:BG30" si="60">IF(BE10&gt;=90,"4.0",IF(BE10&gt;=80,"3.6",IF(BE10&gt;=70,"3.2",IF(BE10&gt;=60,"2.8",IF(BE10&gt;=50,"2.4",IF(BE10&gt;=40,"2.0",IF(BE10&gt;=30,"1.6",IF(BE10&gt;=20,"1.2",IF(BE10&gt;0,"0.8","-")))))))))</f>
        <v>2.0</v>
      </c>
      <c r="BH10" s="67">
        <v>33</v>
      </c>
      <c r="BI10" s="23">
        <f t="shared" ref="BI10:BI61" si="61">BH10/75*100</f>
        <v>44</v>
      </c>
      <c r="BJ10" s="18" t="str">
        <f t="shared" si="21"/>
        <v>C</v>
      </c>
      <c r="BK10" s="18" t="str">
        <f t="shared" si="22"/>
        <v>2.0</v>
      </c>
      <c r="BL10" s="76">
        <v>21</v>
      </c>
      <c r="BM10" s="19">
        <f t="shared" ref="BM10:BM30" si="62">BL10/25*100</f>
        <v>84</v>
      </c>
      <c r="BN10" s="18" t="str">
        <f t="shared" si="23"/>
        <v>A</v>
      </c>
      <c r="BO10" s="18" t="str">
        <f t="shared" si="24"/>
        <v>3.6</v>
      </c>
      <c r="BP10" s="21">
        <f>BH10+BL10</f>
        <v>54</v>
      </c>
      <c r="BQ10" s="21">
        <f t="shared" ref="BQ10:BQ30" si="63">BP10/100*100</f>
        <v>54</v>
      </c>
      <c r="BR10" s="22" t="str">
        <f t="shared" ref="BR10:BR30" si="64">IF(BQ10&gt;=90,"A+",IF(BQ10&gt;=80,"A",IF(BQ10&gt;=70,"B+",IF(BQ10&gt;=60,"B",IF(BQ10&gt;=50,"C+",IF(BQ10&gt;=40,"C",IF(BQ10&gt;=30,"D+",IF(BQ10&gt;=20,"D",IF(BQ10&gt;0,"E","-")))))))))</f>
        <v>C+</v>
      </c>
      <c r="BS10" s="18" t="str">
        <f t="shared" si="25"/>
        <v>2.4</v>
      </c>
      <c r="BT10" s="67">
        <v>34</v>
      </c>
      <c r="BU10" s="23">
        <f t="shared" ref="BU10:BU61" si="65">BT10/100*100</f>
        <v>34</v>
      </c>
      <c r="BV10" s="18" t="str">
        <f t="shared" si="26"/>
        <v>D+</v>
      </c>
      <c r="BW10" s="18" t="str">
        <f t="shared" si="27"/>
        <v>1.6</v>
      </c>
      <c r="BX10" s="16"/>
      <c r="BY10" s="19">
        <v>0</v>
      </c>
      <c r="BZ10" s="18" t="str">
        <f t="shared" si="28"/>
        <v>-</v>
      </c>
      <c r="CA10" s="18" t="str">
        <f t="shared" si="29"/>
        <v>-</v>
      </c>
      <c r="CB10" s="21">
        <f>BT10+BX10</f>
        <v>34</v>
      </c>
      <c r="CC10" s="21">
        <f t="shared" ref="CC10:CC61" si="66">CB10/100*100</f>
        <v>34</v>
      </c>
      <c r="CD10" s="22" t="str">
        <f t="shared" ref="CD10:CD61" si="67">IF(CC10&gt;=90,"A+",IF(CC10&gt;=80,"A",IF(CC10&gt;=70,"B+",IF(CC10&gt;=60,"B",IF(CC10&gt;=50,"C+",IF(CC10&gt;=40,"C",IF(CC10&gt;=30,"D+",IF(CC10&gt;=20,"D",IF(CC10&gt;0,"E","-")))))))))</f>
        <v>D+</v>
      </c>
      <c r="CE10" s="18" t="str">
        <f t="shared" si="30"/>
        <v>1.6</v>
      </c>
      <c r="CF10" s="67">
        <v>23</v>
      </c>
      <c r="CG10" s="23">
        <f t="shared" ref="CG10:CG61" si="68">CF10/75*100</f>
        <v>30.666666666666664</v>
      </c>
      <c r="CH10" s="18" t="str">
        <f t="shared" si="31"/>
        <v>D+</v>
      </c>
      <c r="CI10" s="18" t="str">
        <f t="shared" si="32"/>
        <v>1.6</v>
      </c>
      <c r="CJ10" s="67">
        <v>20</v>
      </c>
      <c r="CK10" s="19">
        <f t="shared" ref="CK10:CK30" si="69">CJ10/25*100</f>
        <v>80</v>
      </c>
      <c r="CL10" s="18" t="str">
        <f t="shared" si="33"/>
        <v>A</v>
      </c>
      <c r="CM10" s="18" t="str">
        <f t="shared" si="34"/>
        <v>3.6</v>
      </c>
      <c r="CN10" s="21">
        <f>CF10+CJ10</f>
        <v>43</v>
      </c>
      <c r="CO10" s="21">
        <f t="shared" ref="CO10:CO61" si="70">CN10/100*100</f>
        <v>43</v>
      </c>
      <c r="CP10" s="22" t="str">
        <f t="shared" ref="CP10:CP61" si="71">IF(CO10&gt;=90,"A+",IF(CO10&gt;=80,"A",IF(CO10&gt;=70,"B+",IF(CO10&gt;=60,"B",IF(CO10&gt;=50,"C+",IF(CO10&gt;=40,"C",IF(CO10&gt;=30,"D+",IF(CO10&gt;=20,"D",IF(CO10&gt;0,"E","-")))))))))</f>
        <v>C</v>
      </c>
      <c r="CQ10" s="18" t="str">
        <f t="shared" si="35"/>
        <v>2.0</v>
      </c>
      <c r="CR10" s="25">
        <f t="shared" ref="CR10:CR61" si="72">P10+AB10+AF10+AR10+BD10+BP10+CB10+CN10</f>
        <v>315</v>
      </c>
      <c r="CS10" s="25">
        <f t="shared" ref="CS10:CS61" si="73">CR10/800*100</f>
        <v>39.375</v>
      </c>
      <c r="CT10" s="26" t="str">
        <f t="shared" si="36"/>
        <v>D+</v>
      </c>
      <c r="CU10" s="27">
        <f t="shared" ref="CU10:CU61" si="74">(S10*4+AE10*4+AI10*4+AU10*4+BG10*4+BS10*4+CE10*4+CQ10*4)/32</f>
        <v>1.9</v>
      </c>
      <c r="CV10" s="1"/>
      <c r="CW10" s="1"/>
      <c r="CX10" s="1"/>
      <c r="CY10" s="1"/>
      <c r="DD10" s="1"/>
      <c r="DE10" s="1"/>
      <c r="DF10" s="1"/>
      <c r="DG10" s="1"/>
    </row>
    <row r="11" spans="1:111" ht="15.75" x14ac:dyDescent="0.25">
      <c r="A11" s="13">
        <v>3</v>
      </c>
      <c r="B11" s="67">
        <v>750103003</v>
      </c>
      <c r="C11" s="67" t="s">
        <v>54</v>
      </c>
      <c r="D11" s="29" t="s">
        <v>55</v>
      </c>
      <c r="E11" s="29" t="s">
        <v>56</v>
      </c>
      <c r="F11" s="30" t="s">
        <v>60</v>
      </c>
      <c r="G11" s="29"/>
      <c r="H11" s="67">
        <v>37</v>
      </c>
      <c r="I11" s="17">
        <f t="shared" si="37"/>
        <v>49.333333333333336</v>
      </c>
      <c r="J11" s="18" t="str">
        <f t="shared" si="0"/>
        <v>C</v>
      </c>
      <c r="K11" s="18" t="str">
        <f t="shared" si="1"/>
        <v>2.0</v>
      </c>
      <c r="L11" s="76">
        <v>21</v>
      </c>
      <c r="M11" s="16">
        <f t="shared" si="38"/>
        <v>84</v>
      </c>
      <c r="N11" s="18" t="str">
        <f t="shared" si="2"/>
        <v>A</v>
      </c>
      <c r="O11" s="18" t="str">
        <f t="shared" si="3"/>
        <v>3.6</v>
      </c>
      <c r="P11" s="21">
        <f t="shared" ref="P11:P30" si="75">H11+L11</f>
        <v>58</v>
      </c>
      <c r="Q11" s="21">
        <f t="shared" si="39"/>
        <v>57.999999999999993</v>
      </c>
      <c r="R11" s="22" t="str">
        <f t="shared" si="40"/>
        <v>C+</v>
      </c>
      <c r="S11" s="18" t="str">
        <f t="shared" si="4"/>
        <v>2.4</v>
      </c>
      <c r="T11" s="67">
        <v>17</v>
      </c>
      <c r="U11" s="23">
        <f t="shared" si="41"/>
        <v>22.666666666666664</v>
      </c>
      <c r="V11" s="18" t="str">
        <f t="shared" si="5"/>
        <v>D</v>
      </c>
      <c r="W11" s="18" t="str">
        <f t="shared" si="6"/>
        <v>1.2</v>
      </c>
      <c r="X11" s="76">
        <v>21</v>
      </c>
      <c r="Y11" s="16">
        <f t="shared" si="42"/>
        <v>84</v>
      </c>
      <c r="Z11" s="18" t="str">
        <f t="shared" si="7"/>
        <v>A</v>
      </c>
      <c r="AA11" s="18" t="str">
        <f t="shared" si="8"/>
        <v>3.6</v>
      </c>
      <c r="AB11" s="21">
        <f t="shared" ref="AB11:AB61" si="76">T11+X11</f>
        <v>38</v>
      </c>
      <c r="AC11" s="21">
        <f t="shared" si="43"/>
        <v>38</v>
      </c>
      <c r="AD11" s="22" t="str">
        <f t="shared" si="44"/>
        <v>D+</v>
      </c>
      <c r="AE11" s="18" t="str">
        <f t="shared" si="9"/>
        <v>1.6</v>
      </c>
      <c r="AF11" s="79">
        <v>10</v>
      </c>
      <c r="AG11" s="16">
        <f t="shared" si="45"/>
        <v>10</v>
      </c>
      <c r="AH11" s="22" t="str">
        <f t="shared" si="46"/>
        <v>E</v>
      </c>
      <c r="AI11" s="18" t="str">
        <f t="shared" si="10"/>
        <v>0.8</v>
      </c>
      <c r="AJ11" s="67">
        <v>22</v>
      </c>
      <c r="AK11" s="23">
        <f t="shared" si="47"/>
        <v>29.333333333333332</v>
      </c>
      <c r="AL11" s="18" t="str">
        <f t="shared" si="48"/>
        <v>D</v>
      </c>
      <c r="AM11" s="18" t="str">
        <f t="shared" si="49"/>
        <v>1.2</v>
      </c>
      <c r="AN11" s="76">
        <v>21</v>
      </c>
      <c r="AO11" s="16">
        <f t="shared" si="50"/>
        <v>84</v>
      </c>
      <c r="AP11" s="18" t="str">
        <f t="shared" si="13"/>
        <v>A</v>
      </c>
      <c r="AQ11" s="18" t="str">
        <f t="shared" si="14"/>
        <v>3.6</v>
      </c>
      <c r="AR11" s="21">
        <f t="shared" ref="AR11:AR30" si="77">AJ11+AN11</f>
        <v>43</v>
      </c>
      <c r="AS11" s="21">
        <f t="shared" si="51"/>
        <v>43</v>
      </c>
      <c r="AT11" s="22" t="str">
        <f t="shared" si="52"/>
        <v>C</v>
      </c>
      <c r="AU11" s="18" t="str">
        <f t="shared" si="15"/>
        <v>2.0</v>
      </c>
      <c r="AV11" s="67">
        <v>18</v>
      </c>
      <c r="AW11" s="23">
        <f t="shared" si="53"/>
        <v>24</v>
      </c>
      <c r="AX11" s="18" t="str">
        <f t="shared" si="16"/>
        <v>D</v>
      </c>
      <c r="AY11" s="18" t="str">
        <f t="shared" si="17"/>
        <v>1.2</v>
      </c>
      <c r="AZ11" s="77">
        <v>21</v>
      </c>
      <c r="BA11" s="16">
        <f t="shared" si="54"/>
        <v>84</v>
      </c>
      <c r="BB11" s="18" t="str">
        <f t="shared" si="55"/>
        <v>A</v>
      </c>
      <c r="BC11" s="18" t="str">
        <f t="shared" si="56"/>
        <v>3.6</v>
      </c>
      <c r="BD11" s="21">
        <f t="shared" si="57"/>
        <v>39</v>
      </c>
      <c r="BE11" s="21">
        <f t="shared" si="58"/>
        <v>39</v>
      </c>
      <c r="BF11" s="22" t="str">
        <f t="shared" si="59"/>
        <v>D+</v>
      </c>
      <c r="BG11" s="18" t="str">
        <f t="shared" si="60"/>
        <v>1.6</v>
      </c>
      <c r="BH11" s="67">
        <v>33</v>
      </c>
      <c r="BI11" s="23">
        <f t="shared" si="61"/>
        <v>44</v>
      </c>
      <c r="BJ11" s="18" t="str">
        <f t="shared" si="21"/>
        <v>C</v>
      </c>
      <c r="BK11" s="18" t="str">
        <f t="shared" si="22"/>
        <v>2.0</v>
      </c>
      <c r="BL11" s="76">
        <v>21</v>
      </c>
      <c r="BM11" s="19">
        <f t="shared" si="62"/>
        <v>84</v>
      </c>
      <c r="BN11" s="18" t="str">
        <f t="shared" si="23"/>
        <v>A</v>
      </c>
      <c r="BO11" s="18" t="str">
        <f t="shared" si="24"/>
        <v>3.6</v>
      </c>
      <c r="BP11" s="21">
        <f t="shared" ref="BP11:BP30" si="78">BH11+BL11</f>
        <v>54</v>
      </c>
      <c r="BQ11" s="21">
        <f t="shared" si="63"/>
        <v>54</v>
      </c>
      <c r="BR11" s="22" t="str">
        <f t="shared" si="64"/>
        <v>C+</v>
      </c>
      <c r="BS11" s="18" t="str">
        <f t="shared" si="25"/>
        <v>2.4</v>
      </c>
      <c r="BT11" s="67">
        <v>35</v>
      </c>
      <c r="BU11" s="23">
        <f t="shared" si="65"/>
        <v>35</v>
      </c>
      <c r="BV11" s="18" t="str">
        <f t="shared" si="26"/>
        <v>D+</v>
      </c>
      <c r="BW11" s="18" t="str">
        <f t="shared" si="27"/>
        <v>1.6</v>
      </c>
      <c r="BX11" s="16"/>
      <c r="BY11" s="19">
        <f t="shared" ref="BY11:BY38" si="79">BX11/25*100</f>
        <v>0</v>
      </c>
      <c r="BZ11" s="20" t="str">
        <f t="shared" ref="BZ11:BZ38" si="80">IF(BY11&gt;=90,"A+",IF(BY11&gt;=80,"A",IF(BY11&gt;=70,"B+",IF(BY11&gt;=60,"B",IF(BY11&gt;=50,"C+",IF(BY11&gt;=40,"C",IF(BY11&gt;=30,"D+",IF(BY11&gt;=20,"D",IF(BY11&gt;0,"E","-")))))))))</f>
        <v>-</v>
      </c>
      <c r="CA11" s="20" t="str">
        <f t="shared" ref="CA11:CA38" si="81">IF(BY11&gt;=90,"2.0",IF(BY11&gt;=80,"1.8",IF(BY11&gt;=70,"1.6",IF(BY11&gt;=60,"1.4",IF(BY11&gt;=50,"1.2",IF(BY11&gt;=40,"1.0",IF(BY11&gt;=30,"0.8",IF(BY11&gt;=20,"0.6",IF(BY11&gt;0,"0.4","-")))))))))</f>
        <v>-</v>
      </c>
      <c r="CB11" s="24">
        <f t="shared" ref="CB11:CB61" si="82">BT11+BX11</f>
        <v>35</v>
      </c>
      <c r="CC11" s="21">
        <f t="shared" si="66"/>
        <v>35</v>
      </c>
      <c r="CD11" s="22" t="str">
        <f t="shared" si="67"/>
        <v>D+</v>
      </c>
      <c r="CE11" s="18" t="str">
        <f t="shared" si="30"/>
        <v>1.6</v>
      </c>
      <c r="CF11" s="67">
        <v>35</v>
      </c>
      <c r="CG11" s="23">
        <f t="shared" si="68"/>
        <v>46.666666666666664</v>
      </c>
      <c r="CH11" s="18" t="str">
        <f t="shared" si="31"/>
        <v>C</v>
      </c>
      <c r="CI11" s="18" t="str">
        <f t="shared" si="32"/>
        <v>2.0</v>
      </c>
      <c r="CJ11" s="67">
        <v>18</v>
      </c>
      <c r="CK11" s="19">
        <f t="shared" si="69"/>
        <v>72</v>
      </c>
      <c r="CL11" s="18" t="str">
        <f t="shared" si="33"/>
        <v>B+</v>
      </c>
      <c r="CM11" s="18" t="str">
        <f t="shared" si="34"/>
        <v>3.2</v>
      </c>
      <c r="CN11" s="21">
        <f t="shared" ref="CN11:CN30" si="83">CF11+CJ11</f>
        <v>53</v>
      </c>
      <c r="CO11" s="21">
        <f t="shared" si="70"/>
        <v>53</v>
      </c>
      <c r="CP11" s="22" t="str">
        <f t="shared" si="71"/>
        <v>C+</v>
      </c>
      <c r="CQ11" s="18" t="str">
        <f t="shared" si="35"/>
        <v>2.4</v>
      </c>
      <c r="CR11" s="25">
        <f t="shared" si="72"/>
        <v>330</v>
      </c>
      <c r="CS11" s="25">
        <f t="shared" si="73"/>
        <v>41.25</v>
      </c>
      <c r="CT11" s="26" t="str">
        <f t="shared" si="36"/>
        <v>C</v>
      </c>
      <c r="CU11" s="27">
        <f t="shared" si="74"/>
        <v>1.85</v>
      </c>
      <c r="CV11" s="1"/>
      <c r="CW11" s="1"/>
      <c r="CX11" s="1"/>
      <c r="CY11" s="1"/>
      <c r="DD11" s="1"/>
      <c r="DE11" s="1"/>
      <c r="DF11" s="1"/>
      <c r="DG11" s="1"/>
    </row>
    <row r="12" spans="1:111" ht="15.75" x14ac:dyDescent="0.25">
      <c r="A12" s="28">
        <v>4</v>
      </c>
      <c r="B12" s="67">
        <v>750103004</v>
      </c>
      <c r="C12" s="67" t="s">
        <v>57</v>
      </c>
      <c r="D12" s="29" t="s">
        <v>58</v>
      </c>
      <c r="E12" s="29" t="s">
        <v>59</v>
      </c>
      <c r="F12" s="30" t="s">
        <v>61</v>
      </c>
      <c r="G12" s="29"/>
      <c r="H12" s="67">
        <v>19</v>
      </c>
      <c r="I12" s="17">
        <f t="shared" si="37"/>
        <v>25.333333333333336</v>
      </c>
      <c r="J12" s="18" t="str">
        <f t="shared" si="0"/>
        <v>D</v>
      </c>
      <c r="K12" s="18" t="str">
        <f t="shared" si="1"/>
        <v>1.2</v>
      </c>
      <c r="L12" s="76">
        <v>18</v>
      </c>
      <c r="M12" s="16">
        <f t="shared" si="38"/>
        <v>72</v>
      </c>
      <c r="N12" s="18" t="str">
        <f t="shared" si="2"/>
        <v>B+</v>
      </c>
      <c r="O12" s="18" t="str">
        <f t="shared" si="3"/>
        <v>3.2</v>
      </c>
      <c r="P12" s="21">
        <f t="shared" si="75"/>
        <v>37</v>
      </c>
      <c r="Q12" s="21">
        <f t="shared" si="39"/>
        <v>37</v>
      </c>
      <c r="R12" s="22" t="str">
        <f t="shared" si="40"/>
        <v>D+</v>
      </c>
      <c r="S12" s="18" t="str">
        <f t="shared" si="4"/>
        <v>1.6</v>
      </c>
      <c r="T12" s="67">
        <v>9</v>
      </c>
      <c r="U12" s="23">
        <f t="shared" si="41"/>
        <v>12</v>
      </c>
      <c r="V12" s="18" t="str">
        <f t="shared" si="5"/>
        <v>E</v>
      </c>
      <c r="W12" s="18" t="str">
        <f t="shared" si="6"/>
        <v>0.8</v>
      </c>
      <c r="X12" s="76">
        <v>16</v>
      </c>
      <c r="Y12" s="16">
        <f t="shared" si="42"/>
        <v>64</v>
      </c>
      <c r="Z12" s="18" t="str">
        <f t="shared" si="7"/>
        <v>B</v>
      </c>
      <c r="AA12" s="18" t="str">
        <f t="shared" si="8"/>
        <v>2.8</v>
      </c>
      <c r="AB12" s="21">
        <f t="shared" si="76"/>
        <v>25</v>
      </c>
      <c r="AC12" s="21">
        <f t="shared" si="43"/>
        <v>25</v>
      </c>
      <c r="AD12" s="22" t="str">
        <f t="shared" si="44"/>
        <v>D</v>
      </c>
      <c r="AE12" s="18" t="str">
        <f t="shared" si="9"/>
        <v>1.2</v>
      </c>
      <c r="AF12" s="79">
        <v>5</v>
      </c>
      <c r="AG12" s="16">
        <f t="shared" si="45"/>
        <v>5</v>
      </c>
      <c r="AH12" s="22" t="str">
        <f t="shared" si="46"/>
        <v>E</v>
      </c>
      <c r="AI12" s="18" t="str">
        <f t="shared" si="10"/>
        <v>0.8</v>
      </c>
      <c r="AJ12" s="67">
        <v>23</v>
      </c>
      <c r="AK12" s="23">
        <f t="shared" si="47"/>
        <v>30.666666666666664</v>
      </c>
      <c r="AL12" s="18" t="str">
        <f t="shared" si="48"/>
        <v>D+</v>
      </c>
      <c r="AM12" s="18" t="str">
        <f t="shared" si="49"/>
        <v>1.6</v>
      </c>
      <c r="AN12" s="76">
        <v>20</v>
      </c>
      <c r="AO12" s="16">
        <f t="shared" si="50"/>
        <v>80</v>
      </c>
      <c r="AP12" s="18" t="str">
        <f t="shared" si="13"/>
        <v>A</v>
      </c>
      <c r="AQ12" s="18" t="str">
        <f t="shared" si="14"/>
        <v>3.6</v>
      </c>
      <c r="AR12" s="21">
        <f t="shared" si="77"/>
        <v>43</v>
      </c>
      <c r="AS12" s="21">
        <f t="shared" si="51"/>
        <v>43</v>
      </c>
      <c r="AT12" s="22" t="str">
        <f t="shared" si="52"/>
        <v>C</v>
      </c>
      <c r="AU12" s="18" t="str">
        <f t="shared" si="15"/>
        <v>2.0</v>
      </c>
      <c r="AV12" s="67">
        <v>7</v>
      </c>
      <c r="AW12" s="23">
        <f t="shared" si="53"/>
        <v>9.3333333333333339</v>
      </c>
      <c r="AX12" s="18" t="str">
        <f t="shared" si="16"/>
        <v>E</v>
      </c>
      <c r="AY12" s="18" t="str">
        <f t="shared" si="17"/>
        <v>0.8</v>
      </c>
      <c r="AZ12" s="77">
        <v>20</v>
      </c>
      <c r="BA12" s="16">
        <f t="shared" si="54"/>
        <v>80</v>
      </c>
      <c r="BB12" s="18" t="str">
        <f t="shared" si="55"/>
        <v>A</v>
      </c>
      <c r="BC12" s="18" t="str">
        <f t="shared" si="56"/>
        <v>3.6</v>
      </c>
      <c r="BD12" s="21">
        <f t="shared" si="57"/>
        <v>27</v>
      </c>
      <c r="BE12" s="21">
        <f t="shared" si="58"/>
        <v>27</v>
      </c>
      <c r="BF12" s="22" t="str">
        <f t="shared" si="59"/>
        <v>D</v>
      </c>
      <c r="BG12" s="18" t="str">
        <f t="shared" si="60"/>
        <v>1.2</v>
      </c>
      <c r="BH12" s="67">
        <v>21</v>
      </c>
      <c r="BI12" s="23">
        <f t="shared" si="61"/>
        <v>28.000000000000004</v>
      </c>
      <c r="BJ12" s="18" t="str">
        <f t="shared" si="21"/>
        <v>D</v>
      </c>
      <c r="BK12" s="18" t="str">
        <f t="shared" si="22"/>
        <v>1.2</v>
      </c>
      <c r="BL12" s="76">
        <v>18</v>
      </c>
      <c r="BM12" s="19">
        <f t="shared" si="62"/>
        <v>72</v>
      </c>
      <c r="BN12" s="18" t="str">
        <f t="shared" si="23"/>
        <v>B+</v>
      </c>
      <c r="BO12" s="18" t="str">
        <f t="shared" si="24"/>
        <v>3.2</v>
      </c>
      <c r="BP12" s="21">
        <f t="shared" si="78"/>
        <v>39</v>
      </c>
      <c r="BQ12" s="21">
        <f t="shared" si="63"/>
        <v>39</v>
      </c>
      <c r="BR12" s="22" t="str">
        <f t="shared" si="64"/>
        <v>D+</v>
      </c>
      <c r="BS12" s="18" t="str">
        <f t="shared" si="25"/>
        <v>1.6</v>
      </c>
      <c r="BT12" s="67">
        <v>31</v>
      </c>
      <c r="BU12" s="23">
        <f t="shared" si="65"/>
        <v>31</v>
      </c>
      <c r="BV12" s="18" t="str">
        <f t="shared" si="26"/>
        <v>D+</v>
      </c>
      <c r="BW12" s="18" t="str">
        <f t="shared" si="27"/>
        <v>1.6</v>
      </c>
      <c r="BX12" s="16"/>
      <c r="BY12" s="19">
        <f t="shared" si="79"/>
        <v>0</v>
      </c>
      <c r="BZ12" s="20" t="str">
        <f t="shared" si="80"/>
        <v>-</v>
      </c>
      <c r="CA12" s="20" t="str">
        <f t="shared" si="81"/>
        <v>-</v>
      </c>
      <c r="CB12" s="24">
        <f t="shared" si="82"/>
        <v>31</v>
      </c>
      <c r="CC12" s="21">
        <f t="shared" si="66"/>
        <v>31</v>
      </c>
      <c r="CD12" s="22" t="str">
        <f t="shared" si="67"/>
        <v>D+</v>
      </c>
      <c r="CE12" s="18" t="str">
        <f t="shared" si="30"/>
        <v>1.6</v>
      </c>
      <c r="CF12" s="67">
        <v>14</v>
      </c>
      <c r="CG12" s="23">
        <f t="shared" si="68"/>
        <v>18.666666666666668</v>
      </c>
      <c r="CH12" s="18" t="str">
        <f t="shared" si="31"/>
        <v>E</v>
      </c>
      <c r="CI12" s="18" t="str">
        <f t="shared" si="32"/>
        <v>0.8</v>
      </c>
      <c r="CJ12" s="67">
        <v>18</v>
      </c>
      <c r="CK12" s="19">
        <f t="shared" si="69"/>
        <v>72</v>
      </c>
      <c r="CL12" s="18" t="str">
        <f t="shared" si="33"/>
        <v>B+</v>
      </c>
      <c r="CM12" s="18" t="str">
        <f t="shared" si="34"/>
        <v>3.2</v>
      </c>
      <c r="CN12" s="21">
        <f t="shared" si="83"/>
        <v>32</v>
      </c>
      <c r="CO12" s="21">
        <f t="shared" si="70"/>
        <v>32</v>
      </c>
      <c r="CP12" s="22" t="str">
        <f t="shared" si="71"/>
        <v>D+</v>
      </c>
      <c r="CQ12" s="18" t="str">
        <f t="shared" si="35"/>
        <v>1.6</v>
      </c>
      <c r="CR12" s="25">
        <f t="shared" si="72"/>
        <v>239</v>
      </c>
      <c r="CS12" s="25">
        <f t="shared" si="73"/>
        <v>29.875</v>
      </c>
      <c r="CT12" s="26" t="str">
        <f t="shared" si="36"/>
        <v>D</v>
      </c>
      <c r="CU12" s="27">
        <f t="shared" si="74"/>
        <v>1.45</v>
      </c>
      <c r="CV12" s="1"/>
      <c r="CW12" s="1"/>
      <c r="CX12" s="1"/>
      <c r="CY12" s="1"/>
      <c r="DD12" s="1"/>
      <c r="DE12" s="1"/>
      <c r="DF12" s="1"/>
      <c r="DG12" s="1"/>
    </row>
    <row r="13" spans="1:111" ht="15.75" x14ac:dyDescent="0.25">
      <c r="A13" s="13">
        <v>5</v>
      </c>
      <c r="B13" s="67">
        <v>750103005</v>
      </c>
      <c r="C13" s="67" t="s">
        <v>62</v>
      </c>
      <c r="D13" s="29" t="s">
        <v>63</v>
      </c>
      <c r="E13" s="29" t="s">
        <v>64</v>
      </c>
      <c r="F13" s="30" t="s">
        <v>65</v>
      </c>
      <c r="G13" s="29"/>
      <c r="H13" s="67">
        <v>25</v>
      </c>
      <c r="I13" s="17">
        <f t="shared" si="37"/>
        <v>33.333333333333329</v>
      </c>
      <c r="J13" s="18" t="str">
        <f t="shared" si="0"/>
        <v>D+</v>
      </c>
      <c r="K13" s="18" t="str">
        <f t="shared" si="1"/>
        <v>1.6</v>
      </c>
      <c r="L13" s="76">
        <v>18</v>
      </c>
      <c r="M13" s="16">
        <f t="shared" si="38"/>
        <v>72</v>
      </c>
      <c r="N13" s="18" t="str">
        <f t="shared" si="2"/>
        <v>B+</v>
      </c>
      <c r="O13" s="18" t="str">
        <f t="shared" si="3"/>
        <v>3.2</v>
      </c>
      <c r="P13" s="21">
        <f t="shared" si="75"/>
        <v>43</v>
      </c>
      <c r="Q13" s="21">
        <f t="shared" si="39"/>
        <v>43</v>
      </c>
      <c r="R13" s="22" t="str">
        <f t="shared" si="40"/>
        <v>C</v>
      </c>
      <c r="S13" s="18" t="str">
        <f t="shared" si="4"/>
        <v>2.0</v>
      </c>
      <c r="T13" s="67">
        <v>15</v>
      </c>
      <c r="U13" s="23">
        <f t="shared" si="41"/>
        <v>20</v>
      </c>
      <c r="V13" s="18" t="str">
        <f t="shared" si="5"/>
        <v>D</v>
      </c>
      <c r="W13" s="18" t="str">
        <f t="shared" si="6"/>
        <v>1.2</v>
      </c>
      <c r="X13" s="76">
        <v>18</v>
      </c>
      <c r="Y13" s="16">
        <f t="shared" si="42"/>
        <v>72</v>
      </c>
      <c r="Z13" s="18" t="str">
        <f t="shared" si="7"/>
        <v>B+</v>
      </c>
      <c r="AA13" s="18" t="str">
        <f t="shared" si="8"/>
        <v>3.2</v>
      </c>
      <c r="AB13" s="21">
        <f t="shared" si="76"/>
        <v>33</v>
      </c>
      <c r="AC13" s="21">
        <f t="shared" si="43"/>
        <v>33</v>
      </c>
      <c r="AD13" s="22" t="str">
        <f t="shared" si="44"/>
        <v>D+</v>
      </c>
      <c r="AE13" s="18" t="str">
        <f t="shared" si="9"/>
        <v>1.6</v>
      </c>
      <c r="AF13" s="79">
        <v>2</v>
      </c>
      <c r="AG13" s="16">
        <f t="shared" si="45"/>
        <v>2</v>
      </c>
      <c r="AH13" s="22" t="str">
        <f t="shared" si="46"/>
        <v>E</v>
      </c>
      <c r="AI13" s="18" t="str">
        <f t="shared" si="10"/>
        <v>0.8</v>
      </c>
      <c r="AJ13" s="67">
        <v>24</v>
      </c>
      <c r="AK13" s="23">
        <f t="shared" si="47"/>
        <v>32</v>
      </c>
      <c r="AL13" s="18" t="str">
        <f t="shared" si="48"/>
        <v>D+</v>
      </c>
      <c r="AM13" s="18" t="str">
        <f t="shared" si="49"/>
        <v>1.6</v>
      </c>
      <c r="AN13" s="76">
        <v>20</v>
      </c>
      <c r="AO13" s="16">
        <f t="shared" si="50"/>
        <v>80</v>
      </c>
      <c r="AP13" s="18" t="str">
        <f t="shared" si="13"/>
        <v>A</v>
      </c>
      <c r="AQ13" s="18" t="str">
        <f t="shared" si="14"/>
        <v>3.6</v>
      </c>
      <c r="AR13" s="21">
        <f t="shared" si="77"/>
        <v>44</v>
      </c>
      <c r="AS13" s="21">
        <f t="shared" si="51"/>
        <v>44</v>
      </c>
      <c r="AT13" s="22" t="str">
        <f t="shared" si="52"/>
        <v>C</v>
      </c>
      <c r="AU13" s="18" t="str">
        <f t="shared" si="15"/>
        <v>2.0</v>
      </c>
      <c r="AV13" s="67">
        <v>7</v>
      </c>
      <c r="AW13" s="23">
        <f t="shared" si="53"/>
        <v>9.3333333333333339</v>
      </c>
      <c r="AX13" s="18" t="str">
        <f t="shared" si="16"/>
        <v>E</v>
      </c>
      <c r="AY13" s="18" t="str">
        <f t="shared" si="17"/>
        <v>0.8</v>
      </c>
      <c r="AZ13" s="77">
        <v>20</v>
      </c>
      <c r="BA13" s="16">
        <f t="shared" si="54"/>
        <v>80</v>
      </c>
      <c r="BB13" s="18" t="str">
        <f t="shared" si="55"/>
        <v>A</v>
      </c>
      <c r="BC13" s="18" t="str">
        <f t="shared" si="56"/>
        <v>3.6</v>
      </c>
      <c r="BD13" s="21">
        <f t="shared" si="57"/>
        <v>27</v>
      </c>
      <c r="BE13" s="21">
        <f t="shared" si="58"/>
        <v>27</v>
      </c>
      <c r="BF13" s="22" t="str">
        <f t="shared" si="59"/>
        <v>D</v>
      </c>
      <c r="BG13" s="18" t="str">
        <f t="shared" si="60"/>
        <v>1.2</v>
      </c>
      <c r="BH13" s="67">
        <v>25</v>
      </c>
      <c r="BI13" s="23">
        <f t="shared" si="61"/>
        <v>33.333333333333329</v>
      </c>
      <c r="BJ13" s="18" t="str">
        <f t="shared" si="21"/>
        <v>D+</v>
      </c>
      <c r="BK13" s="18" t="str">
        <f t="shared" si="22"/>
        <v>1.6</v>
      </c>
      <c r="BL13" s="76">
        <v>18</v>
      </c>
      <c r="BM13" s="19">
        <f t="shared" si="62"/>
        <v>72</v>
      </c>
      <c r="BN13" s="18" t="str">
        <f t="shared" si="23"/>
        <v>B+</v>
      </c>
      <c r="BO13" s="18" t="str">
        <f t="shared" si="24"/>
        <v>3.2</v>
      </c>
      <c r="BP13" s="21">
        <f t="shared" si="78"/>
        <v>43</v>
      </c>
      <c r="BQ13" s="21">
        <f t="shared" si="63"/>
        <v>43</v>
      </c>
      <c r="BR13" s="22" t="str">
        <f t="shared" si="64"/>
        <v>C</v>
      </c>
      <c r="BS13" s="18" t="str">
        <f t="shared" si="25"/>
        <v>2.0</v>
      </c>
      <c r="BT13" s="67">
        <v>31</v>
      </c>
      <c r="BU13" s="23">
        <f t="shared" si="65"/>
        <v>31</v>
      </c>
      <c r="BV13" s="18" t="str">
        <f t="shared" si="26"/>
        <v>D+</v>
      </c>
      <c r="BW13" s="18" t="str">
        <f t="shared" si="27"/>
        <v>1.6</v>
      </c>
      <c r="BX13" s="16"/>
      <c r="BY13" s="19">
        <f t="shared" si="79"/>
        <v>0</v>
      </c>
      <c r="BZ13" s="20" t="str">
        <f t="shared" si="80"/>
        <v>-</v>
      </c>
      <c r="CA13" s="20" t="str">
        <f t="shared" si="81"/>
        <v>-</v>
      </c>
      <c r="CB13" s="24">
        <f t="shared" si="82"/>
        <v>31</v>
      </c>
      <c r="CC13" s="21">
        <f t="shared" si="66"/>
        <v>31</v>
      </c>
      <c r="CD13" s="22" t="str">
        <f t="shared" si="67"/>
        <v>D+</v>
      </c>
      <c r="CE13" s="18" t="str">
        <f t="shared" si="30"/>
        <v>1.6</v>
      </c>
      <c r="CF13" s="67">
        <v>13</v>
      </c>
      <c r="CG13" s="23">
        <f t="shared" si="68"/>
        <v>17.333333333333336</v>
      </c>
      <c r="CH13" s="18" t="str">
        <f t="shared" si="31"/>
        <v>E</v>
      </c>
      <c r="CI13" s="18" t="str">
        <f t="shared" si="32"/>
        <v>0.8</v>
      </c>
      <c r="CJ13" s="67">
        <v>18</v>
      </c>
      <c r="CK13" s="19">
        <f t="shared" si="69"/>
        <v>72</v>
      </c>
      <c r="CL13" s="18" t="str">
        <f t="shared" si="33"/>
        <v>B+</v>
      </c>
      <c r="CM13" s="18" t="str">
        <f t="shared" si="34"/>
        <v>3.2</v>
      </c>
      <c r="CN13" s="21">
        <f t="shared" si="83"/>
        <v>31</v>
      </c>
      <c r="CO13" s="21">
        <f t="shared" si="70"/>
        <v>31</v>
      </c>
      <c r="CP13" s="22" t="str">
        <f t="shared" si="71"/>
        <v>D+</v>
      </c>
      <c r="CQ13" s="18" t="str">
        <f t="shared" si="35"/>
        <v>1.6</v>
      </c>
      <c r="CR13" s="25">
        <f t="shared" si="72"/>
        <v>254</v>
      </c>
      <c r="CS13" s="25">
        <f t="shared" si="73"/>
        <v>31.75</v>
      </c>
      <c r="CT13" s="26" t="str">
        <f t="shared" si="36"/>
        <v>D+</v>
      </c>
      <c r="CU13" s="27">
        <f t="shared" si="74"/>
        <v>1.6</v>
      </c>
      <c r="CV13" s="1"/>
      <c r="CW13" s="1"/>
      <c r="CX13" s="1"/>
      <c r="CY13" s="1"/>
      <c r="DD13" s="1"/>
      <c r="DE13" s="1"/>
      <c r="DF13" s="1"/>
      <c r="DG13" s="1"/>
    </row>
    <row r="14" spans="1:111" ht="15.75" x14ac:dyDescent="0.25">
      <c r="A14" s="28">
        <v>6</v>
      </c>
      <c r="B14" s="67">
        <v>750103006</v>
      </c>
      <c r="C14" s="67" t="s">
        <v>66</v>
      </c>
      <c r="D14" s="29" t="s">
        <v>63</v>
      </c>
      <c r="E14" s="29" t="s">
        <v>64</v>
      </c>
      <c r="F14" s="30" t="s">
        <v>67</v>
      </c>
      <c r="G14" s="29"/>
      <c r="H14" s="67">
        <v>30</v>
      </c>
      <c r="I14" s="17">
        <f t="shared" si="37"/>
        <v>40</v>
      </c>
      <c r="J14" s="18" t="str">
        <f t="shared" si="0"/>
        <v>C</v>
      </c>
      <c r="K14" s="18" t="str">
        <f t="shared" si="1"/>
        <v>2.0</v>
      </c>
      <c r="L14" s="76">
        <v>21</v>
      </c>
      <c r="M14" s="16">
        <f t="shared" si="38"/>
        <v>84</v>
      </c>
      <c r="N14" s="18" t="str">
        <f t="shared" si="2"/>
        <v>A</v>
      </c>
      <c r="O14" s="18" t="str">
        <f t="shared" si="3"/>
        <v>3.6</v>
      </c>
      <c r="P14" s="21">
        <f t="shared" si="75"/>
        <v>51</v>
      </c>
      <c r="Q14" s="21">
        <f t="shared" si="39"/>
        <v>51</v>
      </c>
      <c r="R14" s="22" t="str">
        <f t="shared" si="40"/>
        <v>C+</v>
      </c>
      <c r="S14" s="18" t="str">
        <f t="shared" si="4"/>
        <v>2.4</v>
      </c>
      <c r="T14" s="67">
        <v>16</v>
      </c>
      <c r="U14" s="23">
        <f t="shared" si="41"/>
        <v>21.333333333333336</v>
      </c>
      <c r="V14" s="18" t="str">
        <f t="shared" si="5"/>
        <v>D</v>
      </c>
      <c r="W14" s="18" t="str">
        <f t="shared" si="6"/>
        <v>1.2</v>
      </c>
      <c r="X14" s="76">
        <v>18</v>
      </c>
      <c r="Y14" s="16">
        <f t="shared" si="42"/>
        <v>72</v>
      </c>
      <c r="Z14" s="18" t="str">
        <f t="shared" si="7"/>
        <v>B+</v>
      </c>
      <c r="AA14" s="18" t="str">
        <f t="shared" si="8"/>
        <v>3.2</v>
      </c>
      <c r="AB14" s="21">
        <f t="shared" si="76"/>
        <v>34</v>
      </c>
      <c r="AC14" s="21">
        <f t="shared" si="43"/>
        <v>34</v>
      </c>
      <c r="AD14" s="22" t="str">
        <f t="shared" si="44"/>
        <v>D+</v>
      </c>
      <c r="AE14" s="18" t="str">
        <f t="shared" si="9"/>
        <v>1.6</v>
      </c>
      <c r="AF14" s="79">
        <v>5</v>
      </c>
      <c r="AG14" s="16">
        <f t="shared" si="45"/>
        <v>5</v>
      </c>
      <c r="AH14" s="22" t="str">
        <f t="shared" si="46"/>
        <v>E</v>
      </c>
      <c r="AI14" s="18" t="str">
        <f t="shared" si="10"/>
        <v>0.8</v>
      </c>
      <c r="AJ14" s="67">
        <v>25</v>
      </c>
      <c r="AK14" s="23">
        <f t="shared" si="47"/>
        <v>33.333333333333329</v>
      </c>
      <c r="AL14" s="18" t="str">
        <f t="shared" si="48"/>
        <v>D+</v>
      </c>
      <c r="AM14" s="18" t="str">
        <f t="shared" si="49"/>
        <v>1.6</v>
      </c>
      <c r="AN14" s="76">
        <v>22</v>
      </c>
      <c r="AO14" s="16">
        <f t="shared" si="50"/>
        <v>88</v>
      </c>
      <c r="AP14" s="18" t="str">
        <f t="shared" si="13"/>
        <v>A</v>
      </c>
      <c r="AQ14" s="18" t="str">
        <f t="shared" si="14"/>
        <v>3.6</v>
      </c>
      <c r="AR14" s="21">
        <f t="shared" si="77"/>
        <v>47</v>
      </c>
      <c r="AS14" s="21">
        <f t="shared" si="51"/>
        <v>47</v>
      </c>
      <c r="AT14" s="22" t="str">
        <f t="shared" si="52"/>
        <v>C</v>
      </c>
      <c r="AU14" s="18" t="str">
        <f t="shared" si="15"/>
        <v>2.0</v>
      </c>
      <c r="AV14" s="67">
        <v>21</v>
      </c>
      <c r="AW14" s="23">
        <f t="shared" si="53"/>
        <v>28.000000000000004</v>
      </c>
      <c r="AX14" s="18" t="str">
        <f t="shared" si="16"/>
        <v>D</v>
      </c>
      <c r="AY14" s="18" t="str">
        <f t="shared" si="17"/>
        <v>1.2</v>
      </c>
      <c r="AZ14" s="77">
        <v>20</v>
      </c>
      <c r="BA14" s="16">
        <f t="shared" si="54"/>
        <v>80</v>
      </c>
      <c r="BB14" s="18" t="str">
        <f t="shared" si="55"/>
        <v>A</v>
      </c>
      <c r="BC14" s="18" t="str">
        <f t="shared" si="56"/>
        <v>3.6</v>
      </c>
      <c r="BD14" s="21">
        <f t="shared" si="57"/>
        <v>41</v>
      </c>
      <c r="BE14" s="21">
        <f t="shared" si="58"/>
        <v>41</v>
      </c>
      <c r="BF14" s="22" t="str">
        <f t="shared" si="59"/>
        <v>C</v>
      </c>
      <c r="BG14" s="18" t="str">
        <f t="shared" si="60"/>
        <v>2.0</v>
      </c>
      <c r="BH14" s="67">
        <v>36</v>
      </c>
      <c r="BI14" s="23">
        <f t="shared" si="61"/>
        <v>48</v>
      </c>
      <c r="BJ14" s="18" t="str">
        <f t="shared" si="21"/>
        <v>C</v>
      </c>
      <c r="BK14" s="18" t="str">
        <f t="shared" si="22"/>
        <v>2.0</v>
      </c>
      <c r="BL14" s="76">
        <v>21</v>
      </c>
      <c r="BM14" s="19">
        <f t="shared" si="62"/>
        <v>84</v>
      </c>
      <c r="BN14" s="18" t="str">
        <f t="shared" si="23"/>
        <v>A</v>
      </c>
      <c r="BO14" s="18" t="str">
        <f t="shared" si="24"/>
        <v>3.6</v>
      </c>
      <c r="BP14" s="21">
        <f t="shared" si="78"/>
        <v>57</v>
      </c>
      <c r="BQ14" s="21">
        <f t="shared" si="63"/>
        <v>56.999999999999993</v>
      </c>
      <c r="BR14" s="22" t="str">
        <f t="shared" si="64"/>
        <v>C+</v>
      </c>
      <c r="BS14" s="18" t="str">
        <f t="shared" si="25"/>
        <v>2.4</v>
      </c>
      <c r="BT14" s="67">
        <v>40</v>
      </c>
      <c r="BU14" s="23">
        <f t="shared" si="65"/>
        <v>40</v>
      </c>
      <c r="BV14" s="18" t="str">
        <f t="shared" si="26"/>
        <v>C</v>
      </c>
      <c r="BW14" s="18" t="str">
        <f t="shared" si="27"/>
        <v>2.0</v>
      </c>
      <c r="BX14" s="16"/>
      <c r="BY14" s="19">
        <f t="shared" si="79"/>
        <v>0</v>
      </c>
      <c r="BZ14" s="20" t="str">
        <f t="shared" si="80"/>
        <v>-</v>
      </c>
      <c r="CA14" s="20" t="str">
        <f t="shared" si="81"/>
        <v>-</v>
      </c>
      <c r="CB14" s="24">
        <f t="shared" si="82"/>
        <v>40</v>
      </c>
      <c r="CC14" s="21">
        <f t="shared" si="66"/>
        <v>40</v>
      </c>
      <c r="CD14" s="22" t="str">
        <f t="shared" si="67"/>
        <v>C</v>
      </c>
      <c r="CE14" s="18" t="str">
        <f t="shared" si="30"/>
        <v>2.0</v>
      </c>
      <c r="CF14" s="67">
        <v>18</v>
      </c>
      <c r="CG14" s="23">
        <f t="shared" si="68"/>
        <v>24</v>
      </c>
      <c r="CH14" s="18" t="str">
        <f t="shared" si="31"/>
        <v>D</v>
      </c>
      <c r="CI14" s="18" t="str">
        <f t="shared" si="32"/>
        <v>1.2</v>
      </c>
      <c r="CJ14" s="67">
        <v>19</v>
      </c>
      <c r="CK14" s="19">
        <f t="shared" si="69"/>
        <v>76</v>
      </c>
      <c r="CL14" s="18" t="str">
        <f t="shared" si="33"/>
        <v>B+</v>
      </c>
      <c r="CM14" s="18" t="str">
        <f t="shared" si="34"/>
        <v>3.2</v>
      </c>
      <c r="CN14" s="21">
        <f t="shared" si="83"/>
        <v>37</v>
      </c>
      <c r="CO14" s="21">
        <f t="shared" si="70"/>
        <v>37</v>
      </c>
      <c r="CP14" s="22" t="str">
        <f t="shared" si="71"/>
        <v>D+</v>
      </c>
      <c r="CQ14" s="18" t="str">
        <f t="shared" si="35"/>
        <v>1.6</v>
      </c>
      <c r="CR14" s="25">
        <f t="shared" si="72"/>
        <v>312</v>
      </c>
      <c r="CS14" s="25">
        <f t="shared" si="73"/>
        <v>39</v>
      </c>
      <c r="CT14" s="26" t="str">
        <f t="shared" si="36"/>
        <v>D+</v>
      </c>
      <c r="CU14" s="27">
        <f t="shared" si="74"/>
        <v>1.85</v>
      </c>
      <c r="CV14" s="1"/>
      <c r="CW14" s="1"/>
      <c r="CX14" s="1"/>
      <c r="CY14" s="1"/>
      <c r="DD14" s="1"/>
      <c r="DE14" s="1"/>
      <c r="DF14" s="1"/>
      <c r="DG14" s="1"/>
    </row>
    <row r="15" spans="1:111" ht="15.75" x14ac:dyDescent="0.25">
      <c r="A15" s="13">
        <v>7</v>
      </c>
      <c r="B15" s="67">
        <v>750103007</v>
      </c>
      <c r="C15" s="67" t="s">
        <v>68</v>
      </c>
      <c r="D15" s="29" t="s">
        <v>69</v>
      </c>
      <c r="E15" s="29" t="s">
        <v>70</v>
      </c>
      <c r="F15" s="30" t="s">
        <v>71</v>
      </c>
      <c r="G15" s="29"/>
      <c r="H15" s="67">
        <v>22</v>
      </c>
      <c r="I15" s="17">
        <f t="shared" si="37"/>
        <v>29.333333333333332</v>
      </c>
      <c r="J15" s="18" t="str">
        <f t="shared" si="0"/>
        <v>D</v>
      </c>
      <c r="K15" s="18" t="str">
        <f t="shared" si="1"/>
        <v>1.2</v>
      </c>
      <c r="L15" s="76">
        <v>20</v>
      </c>
      <c r="M15" s="16">
        <f t="shared" si="38"/>
        <v>80</v>
      </c>
      <c r="N15" s="18" t="str">
        <f t="shared" si="2"/>
        <v>A</v>
      </c>
      <c r="O15" s="18" t="str">
        <f t="shared" si="3"/>
        <v>3.6</v>
      </c>
      <c r="P15" s="21">
        <f t="shared" si="75"/>
        <v>42</v>
      </c>
      <c r="Q15" s="21">
        <f t="shared" si="39"/>
        <v>42</v>
      </c>
      <c r="R15" s="22" t="str">
        <f t="shared" si="40"/>
        <v>C</v>
      </c>
      <c r="S15" s="18" t="str">
        <f t="shared" si="4"/>
        <v>2.0</v>
      </c>
      <c r="T15" s="67">
        <v>14</v>
      </c>
      <c r="U15" s="23">
        <f t="shared" si="41"/>
        <v>18.666666666666668</v>
      </c>
      <c r="V15" s="18" t="str">
        <f t="shared" si="5"/>
        <v>E</v>
      </c>
      <c r="W15" s="18" t="str">
        <f t="shared" si="6"/>
        <v>0.8</v>
      </c>
      <c r="X15" s="76">
        <v>21</v>
      </c>
      <c r="Y15" s="16">
        <f t="shared" si="42"/>
        <v>84</v>
      </c>
      <c r="Z15" s="18" t="str">
        <f t="shared" si="7"/>
        <v>A</v>
      </c>
      <c r="AA15" s="18" t="str">
        <f t="shared" si="8"/>
        <v>3.6</v>
      </c>
      <c r="AB15" s="21">
        <f t="shared" si="76"/>
        <v>35</v>
      </c>
      <c r="AC15" s="21">
        <f t="shared" si="43"/>
        <v>35</v>
      </c>
      <c r="AD15" s="22" t="str">
        <f t="shared" si="44"/>
        <v>D+</v>
      </c>
      <c r="AE15" s="18" t="str">
        <f t="shared" si="9"/>
        <v>1.6</v>
      </c>
      <c r="AF15" s="79">
        <v>4</v>
      </c>
      <c r="AG15" s="16">
        <f t="shared" si="45"/>
        <v>4</v>
      </c>
      <c r="AH15" s="22" t="str">
        <f t="shared" si="46"/>
        <v>E</v>
      </c>
      <c r="AI15" s="18" t="str">
        <f t="shared" si="10"/>
        <v>0.8</v>
      </c>
      <c r="AJ15" s="67">
        <v>26</v>
      </c>
      <c r="AK15" s="23">
        <f t="shared" si="47"/>
        <v>34.666666666666671</v>
      </c>
      <c r="AL15" s="18" t="str">
        <f t="shared" si="48"/>
        <v>D+</v>
      </c>
      <c r="AM15" s="18" t="str">
        <f t="shared" si="49"/>
        <v>1.6</v>
      </c>
      <c r="AN15" s="76">
        <v>21</v>
      </c>
      <c r="AO15" s="16">
        <f t="shared" si="50"/>
        <v>84</v>
      </c>
      <c r="AP15" s="18" t="str">
        <f t="shared" si="13"/>
        <v>A</v>
      </c>
      <c r="AQ15" s="18" t="str">
        <f t="shared" si="14"/>
        <v>3.6</v>
      </c>
      <c r="AR15" s="21">
        <f t="shared" si="77"/>
        <v>47</v>
      </c>
      <c r="AS15" s="21">
        <f t="shared" si="51"/>
        <v>47</v>
      </c>
      <c r="AT15" s="22" t="str">
        <f t="shared" si="52"/>
        <v>C</v>
      </c>
      <c r="AU15" s="18" t="str">
        <f t="shared" si="15"/>
        <v>2.0</v>
      </c>
      <c r="AV15" s="67">
        <v>7</v>
      </c>
      <c r="AW15" s="23">
        <f t="shared" si="53"/>
        <v>9.3333333333333339</v>
      </c>
      <c r="AX15" s="18" t="str">
        <f t="shared" si="16"/>
        <v>E</v>
      </c>
      <c r="AY15" s="18" t="str">
        <f t="shared" si="17"/>
        <v>0.8</v>
      </c>
      <c r="AZ15" s="77">
        <v>21</v>
      </c>
      <c r="BA15" s="16">
        <f t="shared" si="54"/>
        <v>84</v>
      </c>
      <c r="BB15" s="18" t="str">
        <f t="shared" si="55"/>
        <v>A</v>
      </c>
      <c r="BC15" s="18" t="str">
        <f t="shared" si="56"/>
        <v>3.6</v>
      </c>
      <c r="BD15" s="21">
        <f t="shared" si="57"/>
        <v>28</v>
      </c>
      <c r="BE15" s="21">
        <f t="shared" si="58"/>
        <v>28.000000000000004</v>
      </c>
      <c r="BF15" s="22" t="str">
        <f t="shared" si="59"/>
        <v>D</v>
      </c>
      <c r="BG15" s="18" t="str">
        <f t="shared" si="60"/>
        <v>1.2</v>
      </c>
      <c r="BH15" s="67">
        <v>19</v>
      </c>
      <c r="BI15" s="23">
        <f t="shared" si="61"/>
        <v>25.333333333333336</v>
      </c>
      <c r="BJ15" s="18" t="str">
        <f t="shared" si="21"/>
        <v>D</v>
      </c>
      <c r="BK15" s="18" t="str">
        <f t="shared" si="22"/>
        <v>1.2</v>
      </c>
      <c r="BL15" s="76">
        <v>20</v>
      </c>
      <c r="BM15" s="19">
        <f t="shared" si="62"/>
        <v>80</v>
      </c>
      <c r="BN15" s="18" t="str">
        <f t="shared" si="23"/>
        <v>A</v>
      </c>
      <c r="BO15" s="18" t="str">
        <f t="shared" si="24"/>
        <v>3.6</v>
      </c>
      <c r="BP15" s="21">
        <f t="shared" si="78"/>
        <v>39</v>
      </c>
      <c r="BQ15" s="21">
        <f t="shared" si="63"/>
        <v>39</v>
      </c>
      <c r="BR15" s="22" t="str">
        <f t="shared" si="64"/>
        <v>D+</v>
      </c>
      <c r="BS15" s="18" t="str">
        <f t="shared" si="25"/>
        <v>1.6</v>
      </c>
      <c r="BT15" s="67">
        <v>22</v>
      </c>
      <c r="BU15" s="23">
        <f t="shared" si="65"/>
        <v>22</v>
      </c>
      <c r="BV15" s="18" t="str">
        <f t="shared" si="26"/>
        <v>D</v>
      </c>
      <c r="BW15" s="18" t="str">
        <f t="shared" si="27"/>
        <v>1.2</v>
      </c>
      <c r="BX15" s="16"/>
      <c r="BY15" s="19">
        <f t="shared" si="79"/>
        <v>0</v>
      </c>
      <c r="BZ15" s="20" t="str">
        <f t="shared" si="80"/>
        <v>-</v>
      </c>
      <c r="CA15" s="20" t="str">
        <f t="shared" si="81"/>
        <v>-</v>
      </c>
      <c r="CB15" s="24">
        <f t="shared" si="82"/>
        <v>22</v>
      </c>
      <c r="CC15" s="21">
        <f t="shared" si="66"/>
        <v>22</v>
      </c>
      <c r="CD15" s="22" t="str">
        <f t="shared" si="67"/>
        <v>D</v>
      </c>
      <c r="CE15" s="18" t="str">
        <f t="shared" si="30"/>
        <v>1.2</v>
      </c>
      <c r="CF15" s="67">
        <v>15</v>
      </c>
      <c r="CG15" s="23">
        <f t="shared" si="68"/>
        <v>20</v>
      </c>
      <c r="CH15" s="18" t="str">
        <f t="shared" si="31"/>
        <v>D</v>
      </c>
      <c r="CI15" s="18" t="str">
        <f t="shared" si="32"/>
        <v>1.2</v>
      </c>
      <c r="CJ15" s="67">
        <v>20</v>
      </c>
      <c r="CK15" s="19">
        <f t="shared" si="69"/>
        <v>80</v>
      </c>
      <c r="CL15" s="18" t="str">
        <f t="shared" si="33"/>
        <v>A</v>
      </c>
      <c r="CM15" s="18" t="str">
        <f t="shared" si="34"/>
        <v>3.6</v>
      </c>
      <c r="CN15" s="21">
        <f t="shared" si="83"/>
        <v>35</v>
      </c>
      <c r="CO15" s="21">
        <f t="shared" si="70"/>
        <v>35</v>
      </c>
      <c r="CP15" s="22" t="str">
        <f t="shared" si="71"/>
        <v>D+</v>
      </c>
      <c r="CQ15" s="18" t="str">
        <f t="shared" si="35"/>
        <v>1.6</v>
      </c>
      <c r="CR15" s="25">
        <f t="shared" si="72"/>
        <v>252</v>
      </c>
      <c r="CS15" s="25">
        <f t="shared" si="73"/>
        <v>31.5</v>
      </c>
      <c r="CT15" s="26" t="str">
        <f t="shared" si="36"/>
        <v>D+</v>
      </c>
      <c r="CU15" s="27">
        <f t="shared" si="74"/>
        <v>1.5</v>
      </c>
      <c r="CV15" s="1"/>
      <c r="CW15" s="1"/>
      <c r="CX15" s="1"/>
      <c r="CY15" s="1"/>
      <c r="DD15" s="1"/>
      <c r="DE15" s="1"/>
      <c r="DF15" s="1"/>
      <c r="DG15" s="1"/>
    </row>
    <row r="16" spans="1:111" ht="15.75" x14ac:dyDescent="0.25">
      <c r="A16" s="28">
        <v>8</v>
      </c>
      <c r="B16" s="67">
        <v>750103008</v>
      </c>
      <c r="C16" s="67" t="s">
        <v>72</v>
      </c>
      <c r="D16" s="29" t="s">
        <v>73</v>
      </c>
      <c r="E16" s="29" t="s">
        <v>74</v>
      </c>
      <c r="F16" s="30" t="s">
        <v>75</v>
      </c>
      <c r="G16" s="29"/>
      <c r="H16" s="67">
        <v>18</v>
      </c>
      <c r="I16" s="17">
        <f t="shared" si="37"/>
        <v>24</v>
      </c>
      <c r="J16" s="18" t="str">
        <f t="shared" si="0"/>
        <v>D</v>
      </c>
      <c r="K16" s="18" t="str">
        <f t="shared" si="1"/>
        <v>1.2</v>
      </c>
      <c r="L16" s="76">
        <v>18</v>
      </c>
      <c r="M16" s="16">
        <f t="shared" si="38"/>
        <v>72</v>
      </c>
      <c r="N16" s="18" t="str">
        <f t="shared" si="2"/>
        <v>B+</v>
      </c>
      <c r="O16" s="18" t="str">
        <f t="shared" si="3"/>
        <v>3.2</v>
      </c>
      <c r="P16" s="21">
        <f t="shared" si="75"/>
        <v>36</v>
      </c>
      <c r="Q16" s="21">
        <f t="shared" si="39"/>
        <v>36</v>
      </c>
      <c r="R16" s="22" t="str">
        <f t="shared" si="40"/>
        <v>D+</v>
      </c>
      <c r="S16" s="18" t="str">
        <f t="shared" si="4"/>
        <v>1.6</v>
      </c>
      <c r="T16" s="67">
        <v>13</v>
      </c>
      <c r="U16" s="23">
        <f t="shared" si="41"/>
        <v>17.333333333333336</v>
      </c>
      <c r="V16" s="18" t="str">
        <f t="shared" si="5"/>
        <v>E</v>
      </c>
      <c r="W16" s="18" t="str">
        <f t="shared" si="6"/>
        <v>0.8</v>
      </c>
      <c r="X16" s="76">
        <v>20</v>
      </c>
      <c r="Y16" s="16">
        <f t="shared" si="42"/>
        <v>80</v>
      </c>
      <c r="Z16" s="18" t="str">
        <f t="shared" si="7"/>
        <v>A</v>
      </c>
      <c r="AA16" s="18" t="str">
        <f t="shared" si="8"/>
        <v>3.6</v>
      </c>
      <c r="AB16" s="21">
        <f t="shared" si="76"/>
        <v>33</v>
      </c>
      <c r="AC16" s="21">
        <f t="shared" si="43"/>
        <v>33</v>
      </c>
      <c r="AD16" s="22" t="str">
        <f t="shared" si="44"/>
        <v>D+</v>
      </c>
      <c r="AE16" s="18" t="str">
        <f t="shared" si="9"/>
        <v>1.6</v>
      </c>
      <c r="AF16" s="79">
        <v>4</v>
      </c>
      <c r="AG16" s="16">
        <f t="shared" si="45"/>
        <v>4</v>
      </c>
      <c r="AH16" s="22" t="str">
        <f t="shared" si="46"/>
        <v>E</v>
      </c>
      <c r="AI16" s="18" t="str">
        <f t="shared" si="10"/>
        <v>0.8</v>
      </c>
      <c r="AJ16" s="67">
        <v>27</v>
      </c>
      <c r="AK16" s="23">
        <f t="shared" si="47"/>
        <v>36</v>
      </c>
      <c r="AL16" s="18" t="str">
        <f t="shared" si="48"/>
        <v>D+</v>
      </c>
      <c r="AM16" s="18" t="str">
        <f t="shared" si="49"/>
        <v>1.6</v>
      </c>
      <c r="AN16" s="76">
        <v>21</v>
      </c>
      <c r="AO16" s="16">
        <f t="shared" si="50"/>
        <v>84</v>
      </c>
      <c r="AP16" s="18" t="str">
        <f t="shared" si="13"/>
        <v>A</v>
      </c>
      <c r="AQ16" s="18" t="str">
        <f t="shared" si="14"/>
        <v>3.6</v>
      </c>
      <c r="AR16" s="21">
        <f t="shared" si="77"/>
        <v>48</v>
      </c>
      <c r="AS16" s="21">
        <f t="shared" si="51"/>
        <v>48</v>
      </c>
      <c r="AT16" s="22" t="str">
        <f t="shared" si="52"/>
        <v>C</v>
      </c>
      <c r="AU16" s="18" t="str">
        <f t="shared" si="15"/>
        <v>2.0</v>
      </c>
      <c r="AV16" s="67">
        <v>7</v>
      </c>
      <c r="AW16" s="23">
        <f t="shared" si="53"/>
        <v>9.3333333333333339</v>
      </c>
      <c r="AX16" s="18" t="str">
        <f t="shared" si="16"/>
        <v>E</v>
      </c>
      <c r="AY16" s="18" t="str">
        <f t="shared" si="17"/>
        <v>0.8</v>
      </c>
      <c r="AZ16" s="77">
        <v>21</v>
      </c>
      <c r="BA16" s="16">
        <f t="shared" si="54"/>
        <v>84</v>
      </c>
      <c r="BB16" s="18" t="str">
        <f t="shared" si="55"/>
        <v>A</v>
      </c>
      <c r="BC16" s="18" t="str">
        <f t="shared" si="56"/>
        <v>3.6</v>
      </c>
      <c r="BD16" s="21">
        <f t="shared" si="57"/>
        <v>28</v>
      </c>
      <c r="BE16" s="21">
        <f t="shared" si="58"/>
        <v>28.000000000000004</v>
      </c>
      <c r="BF16" s="22" t="str">
        <f t="shared" si="59"/>
        <v>D</v>
      </c>
      <c r="BG16" s="18" t="str">
        <f t="shared" si="60"/>
        <v>1.2</v>
      </c>
      <c r="BH16" s="67">
        <v>19</v>
      </c>
      <c r="BI16" s="23">
        <f t="shared" si="61"/>
        <v>25.333333333333336</v>
      </c>
      <c r="BJ16" s="18" t="str">
        <f t="shared" si="21"/>
        <v>D</v>
      </c>
      <c r="BK16" s="18" t="str">
        <f t="shared" si="22"/>
        <v>1.2</v>
      </c>
      <c r="BL16" s="76">
        <v>18</v>
      </c>
      <c r="BM16" s="19">
        <f t="shared" si="62"/>
        <v>72</v>
      </c>
      <c r="BN16" s="18" t="str">
        <f t="shared" si="23"/>
        <v>B+</v>
      </c>
      <c r="BO16" s="18" t="str">
        <f t="shared" si="24"/>
        <v>3.2</v>
      </c>
      <c r="BP16" s="21">
        <f t="shared" si="78"/>
        <v>37</v>
      </c>
      <c r="BQ16" s="21">
        <f t="shared" si="63"/>
        <v>37</v>
      </c>
      <c r="BR16" s="22" t="str">
        <f t="shared" si="64"/>
        <v>D+</v>
      </c>
      <c r="BS16" s="18" t="str">
        <f t="shared" si="25"/>
        <v>1.6</v>
      </c>
      <c r="BT16" s="67">
        <v>24</v>
      </c>
      <c r="BU16" s="23">
        <f t="shared" si="65"/>
        <v>24</v>
      </c>
      <c r="BV16" s="18" t="str">
        <f t="shared" si="26"/>
        <v>D</v>
      </c>
      <c r="BW16" s="18" t="str">
        <f t="shared" si="27"/>
        <v>1.2</v>
      </c>
      <c r="BX16" s="16"/>
      <c r="BY16" s="19">
        <f t="shared" si="79"/>
        <v>0</v>
      </c>
      <c r="BZ16" s="20" t="str">
        <f t="shared" si="80"/>
        <v>-</v>
      </c>
      <c r="CA16" s="20" t="str">
        <f t="shared" si="81"/>
        <v>-</v>
      </c>
      <c r="CB16" s="24">
        <f t="shared" si="82"/>
        <v>24</v>
      </c>
      <c r="CC16" s="21">
        <f t="shared" si="66"/>
        <v>24</v>
      </c>
      <c r="CD16" s="22" t="str">
        <f t="shared" si="67"/>
        <v>D</v>
      </c>
      <c r="CE16" s="18" t="str">
        <f t="shared" si="30"/>
        <v>1.2</v>
      </c>
      <c r="CF16" s="67">
        <v>16</v>
      </c>
      <c r="CG16" s="23">
        <f t="shared" si="68"/>
        <v>21.333333333333336</v>
      </c>
      <c r="CH16" s="18" t="str">
        <f t="shared" si="31"/>
        <v>D</v>
      </c>
      <c r="CI16" s="18" t="str">
        <f t="shared" si="32"/>
        <v>1.2</v>
      </c>
      <c r="CJ16" s="67">
        <v>19</v>
      </c>
      <c r="CK16" s="19">
        <f t="shared" si="69"/>
        <v>76</v>
      </c>
      <c r="CL16" s="18" t="str">
        <f t="shared" si="33"/>
        <v>B+</v>
      </c>
      <c r="CM16" s="18" t="str">
        <f t="shared" si="34"/>
        <v>3.2</v>
      </c>
      <c r="CN16" s="21">
        <f t="shared" si="83"/>
        <v>35</v>
      </c>
      <c r="CO16" s="21">
        <f t="shared" si="70"/>
        <v>35</v>
      </c>
      <c r="CP16" s="22" t="str">
        <f t="shared" si="71"/>
        <v>D+</v>
      </c>
      <c r="CQ16" s="18" t="str">
        <f t="shared" si="35"/>
        <v>1.6</v>
      </c>
      <c r="CR16" s="25">
        <f t="shared" si="72"/>
        <v>245</v>
      </c>
      <c r="CS16" s="25">
        <f t="shared" si="73"/>
        <v>30.625000000000004</v>
      </c>
      <c r="CT16" s="26" t="str">
        <f t="shared" si="36"/>
        <v>D+</v>
      </c>
      <c r="CU16" s="27">
        <f t="shared" si="74"/>
        <v>1.45</v>
      </c>
      <c r="CV16" s="1"/>
      <c r="CW16" s="1"/>
      <c r="CX16" s="1"/>
      <c r="CY16" s="1"/>
      <c r="DD16" s="1"/>
      <c r="DE16" s="1"/>
      <c r="DF16" s="1"/>
      <c r="DG16" s="1"/>
    </row>
    <row r="17" spans="1:111" ht="15.75" x14ac:dyDescent="0.25">
      <c r="A17" s="13">
        <v>9</v>
      </c>
      <c r="B17" s="67">
        <v>750103009</v>
      </c>
      <c r="C17" s="67" t="s">
        <v>76</v>
      </c>
      <c r="D17" s="29" t="s">
        <v>77</v>
      </c>
      <c r="E17" s="29" t="s">
        <v>78</v>
      </c>
      <c r="F17" s="30" t="s">
        <v>79</v>
      </c>
      <c r="G17" s="29"/>
      <c r="H17" s="67">
        <v>28</v>
      </c>
      <c r="I17" s="17">
        <f t="shared" si="37"/>
        <v>37.333333333333336</v>
      </c>
      <c r="J17" s="18" t="str">
        <f t="shared" si="0"/>
        <v>D+</v>
      </c>
      <c r="K17" s="18" t="str">
        <f t="shared" si="1"/>
        <v>1.6</v>
      </c>
      <c r="L17" s="76">
        <v>20</v>
      </c>
      <c r="M17" s="16">
        <f t="shared" si="38"/>
        <v>80</v>
      </c>
      <c r="N17" s="18" t="str">
        <f t="shared" si="2"/>
        <v>A</v>
      </c>
      <c r="O17" s="18" t="str">
        <f t="shared" si="3"/>
        <v>3.6</v>
      </c>
      <c r="P17" s="21">
        <f t="shared" si="75"/>
        <v>48</v>
      </c>
      <c r="Q17" s="21">
        <f t="shared" si="39"/>
        <v>48</v>
      </c>
      <c r="R17" s="22" t="str">
        <f t="shared" si="40"/>
        <v>C</v>
      </c>
      <c r="S17" s="18" t="str">
        <f t="shared" si="4"/>
        <v>2.0</v>
      </c>
      <c r="T17" s="67">
        <v>20</v>
      </c>
      <c r="U17" s="23">
        <f t="shared" si="41"/>
        <v>26.666666666666668</v>
      </c>
      <c r="V17" s="18" t="str">
        <f t="shared" si="5"/>
        <v>D</v>
      </c>
      <c r="W17" s="18" t="str">
        <f t="shared" si="6"/>
        <v>1.2</v>
      </c>
      <c r="X17" s="76">
        <v>18</v>
      </c>
      <c r="Y17" s="16">
        <f t="shared" si="42"/>
        <v>72</v>
      </c>
      <c r="Z17" s="18" t="str">
        <f t="shared" si="7"/>
        <v>B+</v>
      </c>
      <c r="AA17" s="18" t="str">
        <f t="shared" si="8"/>
        <v>3.2</v>
      </c>
      <c r="AB17" s="21">
        <f t="shared" si="76"/>
        <v>38</v>
      </c>
      <c r="AC17" s="21">
        <f t="shared" si="43"/>
        <v>38</v>
      </c>
      <c r="AD17" s="22" t="str">
        <f t="shared" si="44"/>
        <v>D+</v>
      </c>
      <c r="AE17" s="18" t="str">
        <f t="shared" si="9"/>
        <v>1.6</v>
      </c>
      <c r="AF17" s="79">
        <v>4</v>
      </c>
      <c r="AG17" s="16">
        <f t="shared" si="45"/>
        <v>4</v>
      </c>
      <c r="AH17" s="22" t="str">
        <f t="shared" si="46"/>
        <v>E</v>
      </c>
      <c r="AI17" s="18" t="str">
        <f t="shared" si="10"/>
        <v>0.8</v>
      </c>
      <c r="AJ17" s="67">
        <v>28</v>
      </c>
      <c r="AK17" s="23">
        <f t="shared" si="47"/>
        <v>37.333333333333336</v>
      </c>
      <c r="AL17" s="18" t="str">
        <f t="shared" si="48"/>
        <v>D+</v>
      </c>
      <c r="AM17" s="18" t="str">
        <f t="shared" si="49"/>
        <v>1.6</v>
      </c>
      <c r="AN17" s="76">
        <v>22</v>
      </c>
      <c r="AO17" s="16">
        <f t="shared" si="50"/>
        <v>88</v>
      </c>
      <c r="AP17" s="18" t="str">
        <f t="shared" si="13"/>
        <v>A</v>
      </c>
      <c r="AQ17" s="18" t="str">
        <f t="shared" si="14"/>
        <v>3.6</v>
      </c>
      <c r="AR17" s="21">
        <f t="shared" si="77"/>
        <v>50</v>
      </c>
      <c r="AS17" s="21">
        <f t="shared" si="51"/>
        <v>50</v>
      </c>
      <c r="AT17" s="22" t="str">
        <f t="shared" si="52"/>
        <v>C+</v>
      </c>
      <c r="AU17" s="18" t="str">
        <f t="shared" si="15"/>
        <v>2.4</v>
      </c>
      <c r="AV17" s="67">
        <v>10</v>
      </c>
      <c r="AW17" s="23">
        <f t="shared" si="53"/>
        <v>13.333333333333334</v>
      </c>
      <c r="AX17" s="18" t="str">
        <f t="shared" si="16"/>
        <v>E</v>
      </c>
      <c r="AY17" s="18" t="str">
        <f t="shared" si="17"/>
        <v>0.8</v>
      </c>
      <c r="AZ17" s="77">
        <v>20</v>
      </c>
      <c r="BA17" s="16">
        <f t="shared" si="54"/>
        <v>80</v>
      </c>
      <c r="BB17" s="18" t="str">
        <f t="shared" si="55"/>
        <v>A</v>
      </c>
      <c r="BC17" s="18" t="str">
        <f t="shared" si="56"/>
        <v>3.6</v>
      </c>
      <c r="BD17" s="21">
        <f t="shared" si="57"/>
        <v>30</v>
      </c>
      <c r="BE17" s="21">
        <f t="shared" si="58"/>
        <v>30</v>
      </c>
      <c r="BF17" s="22" t="str">
        <f t="shared" si="59"/>
        <v>D+</v>
      </c>
      <c r="BG17" s="18" t="str">
        <f t="shared" si="60"/>
        <v>1.6</v>
      </c>
      <c r="BH17" s="67">
        <v>30</v>
      </c>
      <c r="BI17" s="23">
        <f t="shared" si="61"/>
        <v>40</v>
      </c>
      <c r="BJ17" s="18" t="str">
        <f t="shared" si="21"/>
        <v>C</v>
      </c>
      <c r="BK17" s="18" t="str">
        <f t="shared" si="22"/>
        <v>2.0</v>
      </c>
      <c r="BL17" s="76">
        <v>20</v>
      </c>
      <c r="BM17" s="19">
        <f t="shared" si="62"/>
        <v>80</v>
      </c>
      <c r="BN17" s="18" t="str">
        <f t="shared" si="23"/>
        <v>A</v>
      </c>
      <c r="BO17" s="18" t="str">
        <f t="shared" si="24"/>
        <v>3.6</v>
      </c>
      <c r="BP17" s="21">
        <f t="shared" si="78"/>
        <v>50</v>
      </c>
      <c r="BQ17" s="21">
        <f t="shared" si="63"/>
        <v>50</v>
      </c>
      <c r="BR17" s="22" t="str">
        <f t="shared" si="64"/>
        <v>C+</v>
      </c>
      <c r="BS17" s="18" t="str">
        <f t="shared" si="25"/>
        <v>2.4</v>
      </c>
      <c r="BT17" s="67">
        <v>40</v>
      </c>
      <c r="BU17" s="23">
        <f t="shared" si="65"/>
        <v>40</v>
      </c>
      <c r="BV17" s="18" t="str">
        <f t="shared" si="26"/>
        <v>C</v>
      </c>
      <c r="BW17" s="18" t="str">
        <f t="shared" si="27"/>
        <v>2.0</v>
      </c>
      <c r="BX17" s="16"/>
      <c r="BY17" s="19">
        <f t="shared" si="79"/>
        <v>0</v>
      </c>
      <c r="BZ17" s="20" t="str">
        <f t="shared" si="80"/>
        <v>-</v>
      </c>
      <c r="CA17" s="20" t="str">
        <f t="shared" si="81"/>
        <v>-</v>
      </c>
      <c r="CB17" s="24">
        <f t="shared" si="82"/>
        <v>40</v>
      </c>
      <c r="CC17" s="21">
        <f t="shared" si="66"/>
        <v>40</v>
      </c>
      <c r="CD17" s="22" t="str">
        <f t="shared" si="67"/>
        <v>C</v>
      </c>
      <c r="CE17" s="18" t="str">
        <f t="shared" si="30"/>
        <v>2.0</v>
      </c>
      <c r="CF17" s="67">
        <v>24</v>
      </c>
      <c r="CG17" s="23">
        <f t="shared" si="68"/>
        <v>32</v>
      </c>
      <c r="CH17" s="18" t="str">
        <f t="shared" si="31"/>
        <v>D+</v>
      </c>
      <c r="CI17" s="18" t="str">
        <f t="shared" si="32"/>
        <v>1.6</v>
      </c>
      <c r="CJ17" s="67">
        <v>20</v>
      </c>
      <c r="CK17" s="19">
        <f t="shared" si="69"/>
        <v>80</v>
      </c>
      <c r="CL17" s="18" t="str">
        <f t="shared" si="33"/>
        <v>A</v>
      </c>
      <c r="CM17" s="18" t="str">
        <f t="shared" si="34"/>
        <v>3.6</v>
      </c>
      <c r="CN17" s="21">
        <f t="shared" si="83"/>
        <v>44</v>
      </c>
      <c r="CO17" s="21">
        <f t="shared" si="70"/>
        <v>44</v>
      </c>
      <c r="CP17" s="22" t="str">
        <f t="shared" si="71"/>
        <v>C</v>
      </c>
      <c r="CQ17" s="18" t="str">
        <f t="shared" si="35"/>
        <v>2.0</v>
      </c>
      <c r="CR17" s="25">
        <f t="shared" si="72"/>
        <v>304</v>
      </c>
      <c r="CS17" s="25">
        <f t="shared" si="73"/>
        <v>38</v>
      </c>
      <c r="CT17" s="26" t="str">
        <f t="shared" si="36"/>
        <v>D+</v>
      </c>
      <c r="CU17" s="27">
        <f t="shared" si="74"/>
        <v>1.85</v>
      </c>
      <c r="CV17" s="1"/>
      <c r="CW17" s="1"/>
      <c r="CX17" s="1"/>
      <c r="CY17" s="1"/>
      <c r="DD17" s="1"/>
      <c r="DE17" s="1"/>
      <c r="DF17" s="1"/>
      <c r="DG17" s="1"/>
    </row>
    <row r="18" spans="1:111" ht="15.75" x14ac:dyDescent="0.25">
      <c r="A18" s="28">
        <v>10</v>
      </c>
      <c r="B18" s="67">
        <v>750103010</v>
      </c>
      <c r="C18" s="67" t="s">
        <v>80</v>
      </c>
      <c r="D18" s="29" t="s">
        <v>81</v>
      </c>
      <c r="E18" s="29" t="s">
        <v>82</v>
      </c>
      <c r="F18" s="30" t="s">
        <v>83</v>
      </c>
      <c r="G18" s="29"/>
      <c r="H18" s="67">
        <v>32</v>
      </c>
      <c r="I18" s="17">
        <f t="shared" si="37"/>
        <v>42.666666666666671</v>
      </c>
      <c r="J18" s="18" t="str">
        <f t="shared" si="0"/>
        <v>C</v>
      </c>
      <c r="K18" s="18" t="str">
        <f t="shared" si="1"/>
        <v>2.0</v>
      </c>
      <c r="L18" s="76">
        <v>21</v>
      </c>
      <c r="M18" s="16">
        <f t="shared" si="38"/>
        <v>84</v>
      </c>
      <c r="N18" s="18" t="str">
        <f t="shared" si="2"/>
        <v>A</v>
      </c>
      <c r="O18" s="18" t="str">
        <f t="shared" si="3"/>
        <v>3.6</v>
      </c>
      <c r="P18" s="21">
        <f t="shared" si="75"/>
        <v>53</v>
      </c>
      <c r="Q18" s="21">
        <f t="shared" si="39"/>
        <v>53</v>
      </c>
      <c r="R18" s="22" t="str">
        <f t="shared" si="40"/>
        <v>C+</v>
      </c>
      <c r="S18" s="18" t="str">
        <f t="shared" si="4"/>
        <v>2.4</v>
      </c>
      <c r="T18" s="67">
        <v>17</v>
      </c>
      <c r="U18" s="23">
        <f t="shared" si="41"/>
        <v>22.666666666666664</v>
      </c>
      <c r="V18" s="18" t="str">
        <f t="shared" si="5"/>
        <v>D</v>
      </c>
      <c r="W18" s="18" t="str">
        <f t="shared" si="6"/>
        <v>1.2</v>
      </c>
      <c r="X18" s="76">
        <v>20</v>
      </c>
      <c r="Y18" s="16">
        <f t="shared" si="42"/>
        <v>80</v>
      </c>
      <c r="Z18" s="18" t="str">
        <f t="shared" si="7"/>
        <v>A</v>
      </c>
      <c r="AA18" s="18" t="str">
        <f t="shared" si="8"/>
        <v>3.6</v>
      </c>
      <c r="AB18" s="21">
        <f t="shared" si="76"/>
        <v>37</v>
      </c>
      <c r="AC18" s="21">
        <f t="shared" si="43"/>
        <v>37</v>
      </c>
      <c r="AD18" s="22" t="str">
        <f t="shared" si="44"/>
        <v>D+</v>
      </c>
      <c r="AE18" s="18" t="str">
        <f t="shared" si="9"/>
        <v>1.6</v>
      </c>
      <c r="AF18" s="79">
        <v>2</v>
      </c>
      <c r="AG18" s="16">
        <f t="shared" si="45"/>
        <v>2</v>
      </c>
      <c r="AH18" s="22" t="str">
        <f t="shared" si="46"/>
        <v>E</v>
      </c>
      <c r="AI18" s="18" t="str">
        <f t="shared" si="10"/>
        <v>0.8</v>
      </c>
      <c r="AJ18" s="67">
        <v>29</v>
      </c>
      <c r="AK18" s="23">
        <f t="shared" si="47"/>
        <v>38.666666666666664</v>
      </c>
      <c r="AL18" s="18" t="str">
        <f t="shared" si="48"/>
        <v>D+</v>
      </c>
      <c r="AM18" s="18" t="str">
        <f t="shared" si="49"/>
        <v>1.6</v>
      </c>
      <c r="AN18" s="76">
        <v>21</v>
      </c>
      <c r="AO18" s="16">
        <f t="shared" si="50"/>
        <v>84</v>
      </c>
      <c r="AP18" s="18" t="str">
        <f t="shared" si="13"/>
        <v>A</v>
      </c>
      <c r="AQ18" s="18" t="str">
        <f t="shared" si="14"/>
        <v>3.6</v>
      </c>
      <c r="AR18" s="21">
        <f t="shared" si="77"/>
        <v>50</v>
      </c>
      <c r="AS18" s="21">
        <f t="shared" si="51"/>
        <v>50</v>
      </c>
      <c r="AT18" s="22" t="str">
        <f t="shared" si="52"/>
        <v>C+</v>
      </c>
      <c r="AU18" s="18" t="str">
        <f t="shared" si="15"/>
        <v>2.4</v>
      </c>
      <c r="AV18" s="67">
        <v>15</v>
      </c>
      <c r="AW18" s="23">
        <f t="shared" si="53"/>
        <v>20</v>
      </c>
      <c r="AX18" s="18" t="str">
        <f t="shared" si="16"/>
        <v>D</v>
      </c>
      <c r="AY18" s="18" t="str">
        <f t="shared" si="17"/>
        <v>1.2</v>
      </c>
      <c r="AZ18" s="77">
        <v>21</v>
      </c>
      <c r="BA18" s="16">
        <f t="shared" si="54"/>
        <v>84</v>
      </c>
      <c r="BB18" s="18" t="str">
        <f t="shared" si="55"/>
        <v>A</v>
      </c>
      <c r="BC18" s="18" t="str">
        <f t="shared" si="56"/>
        <v>3.6</v>
      </c>
      <c r="BD18" s="21">
        <f t="shared" si="57"/>
        <v>36</v>
      </c>
      <c r="BE18" s="21">
        <f t="shared" si="58"/>
        <v>36</v>
      </c>
      <c r="BF18" s="22" t="str">
        <f t="shared" si="59"/>
        <v>D+</v>
      </c>
      <c r="BG18" s="18" t="str">
        <f t="shared" si="60"/>
        <v>1.6</v>
      </c>
      <c r="BH18" s="67">
        <v>33</v>
      </c>
      <c r="BI18" s="23">
        <f t="shared" si="61"/>
        <v>44</v>
      </c>
      <c r="BJ18" s="18" t="str">
        <f t="shared" si="21"/>
        <v>C</v>
      </c>
      <c r="BK18" s="18" t="str">
        <f t="shared" si="22"/>
        <v>2.0</v>
      </c>
      <c r="BL18" s="76">
        <v>21</v>
      </c>
      <c r="BM18" s="19">
        <f t="shared" si="62"/>
        <v>84</v>
      </c>
      <c r="BN18" s="18" t="str">
        <f t="shared" si="23"/>
        <v>A</v>
      </c>
      <c r="BO18" s="18" t="str">
        <f t="shared" si="24"/>
        <v>3.6</v>
      </c>
      <c r="BP18" s="21">
        <f t="shared" si="78"/>
        <v>54</v>
      </c>
      <c r="BQ18" s="21">
        <f t="shared" si="63"/>
        <v>54</v>
      </c>
      <c r="BR18" s="22" t="str">
        <f t="shared" si="64"/>
        <v>C+</v>
      </c>
      <c r="BS18" s="18" t="str">
        <f t="shared" si="25"/>
        <v>2.4</v>
      </c>
      <c r="BT18" s="67">
        <v>29</v>
      </c>
      <c r="BU18" s="23">
        <f t="shared" si="65"/>
        <v>28.999999999999996</v>
      </c>
      <c r="BV18" s="18" t="str">
        <f t="shared" si="26"/>
        <v>D</v>
      </c>
      <c r="BW18" s="18" t="str">
        <f t="shared" si="27"/>
        <v>1.2</v>
      </c>
      <c r="BX18" s="16"/>
      <c r="BY18" s="19">
        <f t="shared" si="79"/>
        <v>0</v>
      </c>
      <c r="BZ18" s="20" t="str">
        <f t="shared" si="80"/>
        <v>-</v>
      </c>
      <c r="CA18" s="20" t="str">
        <f t="shared" si="81"/>
        <v>-</v>
      </c>
      <c r="CB18" s="24">
        <f t="shared" si="82"/>
        <v>29</v>
      </c>
      <c r="CC18" s="21">
        <f t="shared" si="66"/>
        <v>28.999999999999996</v>
      </c>
      <c r="CD18" s="22" t="str">
        <f t="shared" si="67"/>
        <v>D</v>
      </c>
      <c r="CE18" s="18" t="str">
        <f t="shared" si="30"/>
        <v>1.2</v>
      </c>
      <c r="CF18" s="67">
        <v>20</v>
      </c>
      <c r="CG18" s="23">
        <f t="shared" si="68"/>
        <v>26.666666666666668</v>
      </c>
      <c r="CH18" s="18" t="str">
        <f t="shared" si="31"/>
        <v>D</v>
      </c>
      <c r="CI18" s="18" t="str">
        <f t="shared" si="32"/>
        <v>1.2</v>
      </c>
      <c r="CJ18" s="67">
        <v>19</v>
      </c>
      <c r="CK18" s="19">
        <f t="shared" si="69"/>
        <v>76</v>
      </c>
      <c r="CL18" s="18" t="str">
        <f t="shared" si="33"/>
        <v>B+</v>
      </c>
      <c r="CM18" s="18" t="str">
        <f t="shared" si="34"/>
        <v>3.2</v>
      </c>
      <c r="CN18" s="21">
        <f t="shared" si="83"/>
        <v>39</v>
      </c>
      <c r="CO18" s="21">
        <f t="shared" si="70"/>
        <v>39</v>
      </c>
      <c r="CP18" s="22" t="str">
        <f t="shared" si="71"/>
        <v>D+</v>
      </c>
      <c r="CQ18" s="18" t="str">
        <f t="shared" si="35"/>
        <v>1.6</v>
      </c>
      <c r="CR18" s="25">
        <f t="shared" si="72"/>
        <v>300</v>
      </c>
      <c r="CS18" s="25">
        <f t="shared" si="73"/>
        <v>37.5</v>
      </c>
      <c r="CT18" s="26" t="str">
        <f t="shared" si="36"/>
        <v>D+</v>
      </c>
      <c r="CU18" s="27">
        <f t="shared" si="74"/>
        <v>1.7499999999999998</v>
      </c>
      <c r="CV18" s="1"/>
      <c r="CW18" s="1"/>
      <c r="CX18" s="1"/>
      <c r="CY18" s="1"/>
      <c r="DD18" s="1"/>
      <c r="DE18" s="1"/>
      <c r="DF18" s="1"/>
      <c r="DG18" s="1"/>
    </row>
    <row r="19" spans="1:111" ht="15.75" x14ac:dyDescent="0.25">
      <c r="A19" s="13">
        <v>11</v>
      </c>
      <c r="B19" s="67">
        <v>750103011</v>
      </c>
      <c r="C19" s="67" t="s">
        <v>84</v>
      </c>
      <c r="D19" s="29" t="s">
        <v>85</v>
      </c>
      <c r="E19" s="29" t="s">
        <v>86</v>
      </c>
      <c r="F19" s="30" t="s">
        <v>87</v>
      </c>
      <c r="G19" s="29"/>
      <c r="H19" s="67">
        <v>32</v>
      </c>
      <c r="I19" s="17">
        <f t="shared" si="37"/>
        <v>42.666666666666671</v>
      </c>
      <c r="J19" s="18" t="str">
        <f t="shared" si="0"/>
        <v>C</v>
      </c>
      <c r="K19" s="18" t="str">
        <f t="shared" si="1"/>
        <v>2.0</v>
      </c>
      <c r="L19" s="76">
        <v>21</v>
      </c>
      <c r="M19" s="16">
        <f t="shared" si="38"/>
        <v>84</v>
      </c>
      <c r="N19" s="18" t="str">
        <f t="shared" si="2"/>
        <v>A</v>
      </c>
      <c r="O19" s="18" t="str">
        <f t="shared" si="3"/>
        <v>3.6</v>
      </c>
      <c r="P19" s="21">
        <f t="shared" si="75"/>
        <v>53</v>
      </c>
      <c r="Q19" s="21">
        <f t="shared" si="39"/>
        <v>53</v>
      </c>
      <c r="R19" s="22" t="str">
        <f t="shared" si="40"/>
        <v>C+</v>
      </c>
      <c r="S19" s="18" t="str">
        <f t="shared" si="4"/>
        <v>2.4</v>
      </c>
      <c r="T19" s="67">
        <v>21</v>
      </c>
      <c r="U19" s="23">
        <f t="shared" si="41"/>
        <v>28.000000000000004</v>
      </c>
      <c r="V19" s="18" t="str">
        <f t="shared" si="5"/>
        <v>D</v>
      </c>
      <c r="W19" s="18" t="str">
        <f t="shared" si="6"/>
        <v>1.2</v>
      </c>
      <c r="X19" s="76">
        <v>21</v>
      </c>
      <c r="Y19" s="16">
        <f t="shared" si="42"/>
        <v>84</v>
      </c>
      <c r="Z19" s="18" t="str">
        <f t="shared" si="7"/>
        <v>A</v>
      </c>
      <c r="AA19" s="18" t="str">
        <f t="shared" si="8"/>
        <v>3.6</v>
      </c>
      <c r="AB19" s="21">
        <f t="shared" si="76"/>
        <v>42</v>
      </c>
      <c r="AC19" s="21">
        <f t="shared" si="43"/>
        <v>42</v>
      </c>
      <c r="AD19" s="22" t="str">
        <f t="shared" si="44"/>
        <v>C</v>
      </c>
      <c r="AE19" s="18" t="str">
        <f t="shared" si="9"/>
        <v>2.0</v>
      </c>
      <c r="AF19" s="79">
        <v>3</v>
      </c>
      <c r="AG19" s="16">
        <f t="shared" si="45"/>
        <v>3</v>
      </c>
      <c r="AH19" s="22" t="str">
        <f t="shared" si="46"/>
        <v>E</v>
      </c>
      <c r="AI19" s="18" t="str">
        <f t="shared" si="10"/>
        <v>0.8</v>
      </c>
      <c r="AJ19" s="67">
        <v>30</v>
      </c>
      <c r="AK19" s="23">
        <f t="shared" si="47"/>
        <v>40</v>
      </c>
      <c r="AL19" s="18" t="str">
        <f t="shared" si="48"/>
        <v>C</v>
      </c>
      <c r="AM19" s="18" t="str">
        <f t="shared" si="49"/>
        <v>2.0</v>
      </c>
      <c r="AN19" s="76">
        <v>21</v>
      </c>
      <c r="AO19" s="16">
        <f t="shared" si="50"/>
        <v>84</v>
      </c>
      <c r="AP19" s="18" t="str">
        <f t="shared" si="13"/>
        <v>A</v>
      </c>
      <c r="AQ19" s="18" t="str">
        <f t="shared" si="14"/>
        <v>3.6</v>
      </c>
      <c r="AR19" s="21">
        <f t="shared" si="77"/>
        <v>51</v>
      </c>
      <c r="AS19" s="21">
        <f t="shared" si="51"/>
        <v>51</v>
      </c>
      <c r="AT19" s="22" t="str">
        <f t="shared" si="52"/>
        <v>C+</v>
      </c>
      <c r="AU19" s="18" t="str">
        <f t="shared" si="15"/>
        <v>2.4</v>
      </c>
      <c r="AV19" s="67">
        <v>10</v>
      </c>
      <c r="AW19" s="23">
        <f t="shared" si="53"/>
        <v>13.333333333333334</v>
      </c>
      <c r="AX19" s="18" t="str">
        <f t="shared" si="16"/>
        <v>E</v>
      </c>
      <c r="AY19" s="18" t="str">
        <f t="shared" si="17"/>
        <v>0.8</v>
      </c>
      <c r="AZ19" s="77">
        <v>21</v>
      </c>
      <c r="BA19" s="16">
        <f t="shared" si="54"/>
        <v>84</v>
      </c>
      <c r="BB19" s="18" t="str">
        <f t="shared" si="55"/>
        <v>A</v>
      </c>
      <c r="BC19" s="18" t="str">
        <f t="shared" si="56"/>
        <v>3.6</v>
      </c>
      <c r="BD19" s="21">
        <f t="shared" si="57"/>
        <v>31</v>
      </c>
      <c r="BE19" s="21">
        <f t="shared" si="58"/>
        <v>31</v>
      </c>
      <c r="BF19" s="22" t="str">
        <f t="shared" si="59"/>
        <v>D+</v>
      </c>
      <c r="BG19" s="18" t="str">
        <f t="shared" si="60"/>
        <v>1.6</v>
      </c>
      <c r="BH19" s="67">
        <v>35</v>
      </c>
      <c r="BI19" s="23">
        <f t="shared" si="61"/>
        <v>46.666666666666664</v>
      </c>
      <c r="BJ19" s="18" t="str">
        <f t="shared" si="21"/>
        <v>C</v>
      </c>
      <c r="BK19" s="18" t="str">
        <f t="shared" si="22"/>
        <v>2.0</v>
      </c>
      <c r="BL19" s="76">
        <v>21</v>
      </c>
      <c r="BM19" s="19">
        <f t="shared" si="62"/>
        <v>84</v>
      </c>
      <c r="BN19" s="18" t="str">
        <f t="shared" si="23"/>
        <v>A</v>
      </c>
      <c r="BO19" s="18" t="str">
        <f t="shared" si="24"/>
        <v>3.6</v>
      </c>
      <c r="BP19" s="21">
        <f t="shared" si="78"/>
        <v>56</v>
      </c>
      <c r="BQ19" s="21">
        <f t="shared" si="63"/>
        <v>56.000000000000007</v>
      </c>
      <c r="BR19" s="22" t="str">
        <f t="shared" si="64"/>
        <v>C+</v>
      </c>
      <c r="BS19" s="18" t="str">
        <f t="shared" si="25"/>
        <v>2.4</v>
      </c>
      <c r="BT19" s="67">
        <v>30</v>
      </c>
      <c r="BU19" s="23">
        <f t="shared" si="65"/>
        <v>30</v>
      </c>
      <c r="BV19" s="18" t="str">
        <f t="shared" si="26"/>
        <v>D+</v>
      </c>
      <c r="BW19" s="18" t="str">
        <f t="shared" si="27"/>
        <v>1.6</v>
      </c>
      <c r="BX19" s="16"/>
      <c r="BY19" s="19">
        <f t="shared" si="79"/>
        <v>0</v>
      </c>
      <c r="BZ19" s="20" t="str">
        <f t="shared" si="80"/>
        <v>-</v>
      </c>
      <c r="CA19" s="20" t="str">
        <f t="shared" si="81"/>
        <v>-</v>
      </c>
      <c r="CB19" s="24">
        <f t="shared" si="82"/>
        <v>30</v>
      </c>
      <c r="CC19" s="21">
        <f t="shared" si="66"/>
        <v>30</v>
      </c>
      <c r="CD19" s="22" t="str">
        <f t="shared" si="67"/>
        <v>D+</v>
      </c>
      <c r="CE19" s="18" t="str">
        <f t="shared" si="30"/>
        <v>1.6</v>
      </c>
      <c r="CF19" s="67">
        <v>17</v>
      </c>
      <c r="CG19" s="23">
        <f t="shared" si="68"/>
        <v>22.666666666666664</v>
      </c>
      <c r="CH19" s="18" t="str">
        <f t="shared" si="31"/>
        <v>D</v>
      </c>
      <c r="CI19" s="18" t="str">
        <f t="shared" si="32"/>
        <v>1.2</v>
      </c>
      <c r="CJ19" s="67">
        <v>19</v>
      </c>
      <c r="CK19" s="19">
        <f t="shared" si="69"/>
        <v>76</v>
      </c>
      <c r="CL19" s="18" t="str">
        <f t="shared" si="33"/>
        <v>B+</v>
      </c>
      <c r="CM19" s="18" t="str">
        <f t="shared" si="34"/>
        <v>3.2</v>
      </c>
      <c r="CN19" s="21">
        <f t="shared" si="83"/>
        <v>36</v>
      </c>
      <c r="CO19" s="21">
        <f t="shared" si="70"/>
        <v>36</v>
      </c>
      <c r="CP19" s="22" t="str">
        <f t="shared" si="71"/>
        <v>D+</v>
      </c>
      <c r="CQ19" s="18" t="str">
        <f t="shared" si="35"/>
        <v>1.6</v>
      </c>
      <c r="CR19" s="25">
        <f t="shared" si="72"/>
        <v>302</v>
      </c>
      <c r="CS19" s="25">
        <f t="shared" si="73"/>
        <v>37.75</v>
      </c>
      <c r="CT19" s="26" t="str">
        <f t="shared" si="36"/>
        <v>D+</v>
      </c>
      <c r="CU19" s="27">
        <f t="shared" si="74"/>
        <v>1.8499999999999999</v>
      </c>
      <c r="CV19" s="1"/>
      <c r="CW19" s="1"/>
      <c r="CX19" s="1"/>
      <c r="CY19" s="1"/>
      <c r="DD19" s="1"/>
      <c r="DE19" s="1"/>
      <c r="DF19" s="1"/>
      <c r="DG19" s="1"/>
    </row>
    <row r="20" spans="1:111" ht="15.75" x14ac:dyDescent="0.25">
      <c r="A20" s="28">
        <v>12</v>
      </c>
      <c r="B20" s="67">
        <v>750103012</v>
      </c>
      <c r="C20" s="67" t="s">
        <v>88</v>
      </c>
      <c r="D20" s="29" t="s">
        <v>89</v>
      </c>
      <c r="E20" s="29" t="s">
        <v>90</v>
      </c>
      <c r="F20" s="30" t="s">
        <v>91</v>
      </c>
      <c r="G20" s="29"/>
      <c r="H20" s="67">
        <v>24</v>
      </c>
      <c r="I20" s="17">
        <f t="shared" si="37"/>
        <v>32</v>
      </c>
      <c r="J20" s="18" t="str">
        <f t="shared" si="0"/>
        <v>D+</v>
      </c>
      <c r="K20" s="18" t="str">
        <f t="shared" si="1"/>
        <v>1.6</v>
      </c>
      <c r="L20" s="76">
        <v>18</v>
      </c>
      <c r="M20" s="16">
        <f t="shared" si="38"/>
        <v>72</v>
      </c>
      <c r="N20" s="18" t="str">
        <f t="shared" si="2"/>
        <v>B+</v>
      </c>
      <c r="O20" s="18" t="str">
        <f t="shared" si="3"/>
        <v>3.2</v>
      </c>
      <c r="P20" s="21">
        <f t="shared" si="75"/>
        <v>42</v>
      </c>
      <c r="Q20" s="21">
        <f t="shared" si="39"/>
        <v>42</v>
      </c>
      <c r="R20" s="22" t="str">
        <f t="shared" si="40"/>
        <v>C</v>
      </c>
      <c r="S20" s="18" t="str">
        <f t="shared" si="4"/>
        <v>2.0</v>
      </c>
      <c r="T20" s="67">
        <v>21</v>
      </c>
      <c r="U20" s="23">
        <f t="shared" si="41"/>
        <v>28.000000000000004</v>
      </c>
      <c r="V20" s="18" t="str">
        <f t="shared" si="5"/>
        <v>D</v>
      </c>
      <c r="W20" s="18" t="str">
        <f t="shared" si="6"/>
        <v>1.2</v>
      </c>
      <c r="X20" s="76">
        <v>21</v>
      </c>
      <c r="Y20" s="16">
        <f t="shared" si="42"/>
        <v>84</v>
      </c>
      <c r="Z20" s="18" t="str">
        <f t="shared" si="7"/>
        <v>A</v>
      </c>
      <c r="AA20" s="18" t="str">
        <f t="shared" si="8"/>
        <v>3.6</v>
      </c>
      <c r="AB20" s="21">
        <f t="shared" si="76"/>
        <v>42</v>
      </c>
      <c r="AC20" s="21">
        <f t="shared" si="43"/>
        <v>42</v>
      </c>
      <c r="AD20" s="22" t="str">
        <f t="shared" si="44"/>
        <v>C</v>
      </c>
      <c r="AE20" s="18" t="str">
        <f t="shared" si="9"/>
        <v>2.0</v>
      </c>
      <c r="AF20" s="79">
        <v>2</v>
      </c>
      <c r="AG20" s="16">
        <f t="shared" si="45"/>
        <v>2</v>
      </c>
      <c r="AH20" s="22" t="str">
        <f t="shared" si="46"/>
        <v>E</v>
      </c>
      <c r="AI20" s="18" t="str">
        <f t="shared" si="10"/>
        <v>0.8</v>
      </c>
      <c r="AJ20" s="67">
        <v>31</v>
      </c>
      <c r="AK20" s="23">
        <f t="shared" si="47"/>
        <v>41.333333333333336</v>
      </c>
      <c r="AL20" s="18" t="str">
        <f t="shared" si="48"/>
        <v>C</v>
      </c>
      <c r="AM20" s="18" t="str">
        <f t="shared" si="49"/>
        <v>2.0</v>
      </c>
      <c r="AN20" s="76">
        <v>18</v>
      </c>
      <c r="AO20" s="16">
        <f t="shared" si="50"/>
        <v>72</v>
      </c>
      <c r="AP20" s="18" t="str">
        <f t="shared" si="13"/>
        <v>B+</v>
      </c>
      <c r="AQ20" s="18" t="str">
        <f t="shared" si="14"/>
        <v>3.2</v>
      </c>
      <c r="AR20" s="21">
        <f t="shared" si="77"/>
        <v>49</v>
      </c>
      <c r="AS20" s="21">
        <f t="shared" si="51"/>
        <v>49</v>
      </c>
      <c r="AT20" s="22" t="str">
        <f t="shared" si="52"/>
        <v>C</v>
      </c>
      <c r="AU20" s="18" t="str">
        <f t="shared" si="15"/>
        <v>2.0</v>
      </c>
      <c r="AV20" s="67">
        <v>7</v>
      </c>
      <c r="AW20" s="23">
        <f t="shared" si="53"/>
        <v>9.3333333333333339</v>
      </c>
      <c r="AX20" s="18" t="str">
        <f t="shared" si="16"/>
        <v>E</v>
      </c>
      <c r="AY20" s="18" t="str">
        <f t="shared" si="17"/>
        <v>0.8</v>
      </c>
      <c r="AZ20" s="77">
        <v>19</v>
      </c>
      <c r="BA20" s="16">
        <f t="shared" si="54"/>
        <v>76</v>
      </c>
      <c r="BB20" s="18" t="str">
        <f t="shared" si="55"/>
        <v>B+</v>
      </c>
      <c r="BC20" s="18" t="str">
        <f t="shared" si="56"/>
        <v>3.2</v>
      </c>
      <c r="BD20" s="21">
        <f t="shared" si="57"/>
        <v>26</v>
      </c>
      <c r="BE20" s="21">
        <f t="shared" si="58"/>
        <v>26</v>
      </c>
      <c r="BF20" s="22" t="str">
        <f t="shared" si="59"/>
        <v>D</v>
      </c>
      <c r="BG20" s="18" t="str">
        <f t="shared" si="60"/>
        <v>1.2</v>
      </c>
      <c r="BH20" s="67">
        <v>24</v>
      </c>
      <c r="BI20" s="23">
        <f t="shared" si="61"/>
        <v>32</v>
      </c>
      <c r="BJ20" s="18" t="str">
        <f t="shared" si="21"/>
        <v>D+</v>
      </c>
      <c r="BK20" s="18" t="str">
        <f t="shared" si="22"/>
        <v>1.6</v>
      </c>
      <c r="BL20" s="76">
        <v>18</v>
      </c>
      <c r="BM20" s="19">
        <f t="shared" si="62"/>
        <v>72</v>
      </c>
      <c r="BN20" s="18" t="str">
        <f t="shared" si="23"/>
        <v>B+</v>
      </c>
      <c r="BO20" s="18" t="str">
        <f t="shared" si="24"/>
        <v>3.2</v>
      </c>
      <c r="BP20" s="21">
        <f t="shared" si="78"/>
        <v>42</v>
      </c>
      <c r="BQ20" s="21">
        <f t="shared" si="63"/>
        <v>42</v>
      </c>
      <c r="BR20" s="22" t="str">
        <f t="shared" si="64"/>
        <v>C</v>
      </c>
      <c r="BS20" s="18" t="str">
        <f t="shared" si="25"/>
        <v>2.0</v>
      </c>
      <c r="BT20" s="67">
        <v>24</v>
      </c>
      <c r="BU20" s="23">
        <f t="shared" si="65"/>
        <v>24</v>
      </c>
      <c r="BV20" s="18" t="str">
        <f t="shared" si="26"/>
        <v>D</v>
      </c>
      <c r="BW20" s="18" t="str">
        <f t="shared" si="27"/>
        <v>1.2</v>
      </c>
      <c r="BX20" s="16"/>
      <c r="BY20" s="19">
        <f t="shared" si="79"/>
        <v>0</v>
      </c>
      <c r="BZ20" s="20" t="str">
        <f t="shared" si="80"/>
        <v>-</v>
      </c>
      <c r="CA20" s="20" t="str">
        <f t="shared" si="81"/>
        <v>-</v>
      </c>
      <c r="CB20" s="24">
        <f t="shared" si="82"/>
        <v>24</v>
      </c>
      <c r="CC20" s="21">
        <f t="shared" si="66"/>
        <v>24</v>
      </c>
      <c r="CD20" s="22" t="str">
        <f t="shared" si="67"/>
        <v>D</v>
      </c>
      <c r="CE20" s="18" t="str">
        <f t="shared" si="30"/>
        <v>1.2</v>
      </c>
      <c r="CF20" s="67">
        <v>14</v>
      </c>
      <c r="CG20" s="23">
        <f t="shared" si="68"/>
        <v>18.666666666666668</v>
      </c>
      <c r="CH20" s="18" t="str">
        <f t="shared" si="31"/>
        <v>E</v>
      </c>
      <c r="CI20" s="18" t="str">
        <f t="shared" si="32"/>
        <v>0.8</v>
      </c>
      <c r="CJ20" s="67">
        <v>20</v>
      </c>
      <c r="CK20" s="19">
        <f t="shared" si="69"/>
        <v>80</v>
      </c>
      <c r="CL20" s="18" t="str">
        <f t="shared" si="33"/>
        <v>A</v>
      </c>
      <c r="CM20" s="18" t="str">
        <f t="shared" si="34"/>
        <v>3.6</v>
      </c>
      <c r="CN20" s="21">
        <f t="shared" si="83"/>
        <v>34</v>
      </c>
      <c r="CO20" s="21">
        <f t="shared" si="70"/>
        <v>34</v>
      </c>
      <c r="CP20" s="22" t="str">
        <f t="shared" si="71"/>
        <v>D+</v>
      </c>
      <c r="CQ20" s="18" t="str">
        <f t="shared" si="35"/>
        <v>1.6</v>
      </c>
      <c r="CR20" s="25">
        <f t="shared" si="72"/>
        <v>261</v>
      </c>
      <c r="CS20" s="25">
        <f t="shared" si="73"/>
        <v>32.625</v>
      </c>
      <c r="CT20" s="26" t="str">
        <f t="shared" si="36"/>
        <v>D+</v>
      </c>
      <c r="CU20" s="27">
        <f t="shared" si="74"/>
        <v>1.5999999999999999</v>
      </c>
      <c r="CV20" s="1"/>
      <c r="CW20" s="1"/>
      <c r="CX20" s="1"/>
      <c r="CY20" s="1"/>
      <c r="DD20" s="1"/>
      <c r="DE20" s="1"/>
      <c r="DF20" s="1"/>
      <c r="DG20" s="1"/>
    </row>
    <row r="21" spans="1:111" ht="15.75" x14ac:dyDescent="0.25">
      <c r="A21" s="13">
        <v>13</v>
      </c>
      <c r="B21" s="67">
        <v>750103013</v>
      </c>
      <c r="C21" s="67" t="s">
        <v>92</v>
      </c>
      <c r="D21" s="29" t="s">
        <v>93</v>
      </c>
      <c r="E21" s="29" t="s">
        <v>94</v>
      </c>
      <c r="F21" s="30" t="s">
        <v>95</v>
      </c>
      <c r="G21" s="29"/>
      <c r="H21" s="67">
        <v>28</v>
      </c>
      <c r="I21" s="17">
        <f t="shared" si="37"/>
        <v>37.333333333333336</v>
      </c>
      <c r="J21" s="18" t="str">
        <f t="shared" si="0"/>
        <v>D+</v>
      </c>
      <c r="K21" s="18" t="str">
        <f t="shared" si="1"/>
        <v>1.6</v>
      </c>
      <c r="L21" s="76">
        <v>18</v>
      </c>
      <c r="M21" s="16">
        <f t="shared" si="38"/>
        <v>72</v>
      </c>
      <c r="N21" s="18" t="str">
        <f t="shared" si="2"/>
        <v>B+</v>
      </c>
      <c r="O21" s="18" t="str">
        <f t="shared" si="3"/>
        <v>3.2</v>
      </c>
      <c r="P21" s="21">
        <f t="shared" si="75"/>
        <v>46</v>
      </c>
      <c r="Q21" s="21">
        <f t="shared" si="39"/>
        <v>46</v>
      </c>
      <c r="R21" s="22" t="str">
        <f t="shared" si="40"/>
        <v>C</v>
      </c>
      <c r="S21" s="18" t="str">
        <f t="shared" si="4"/>
        <v>2.0</v>
      </c>
      <c r="T21" s="67">
        <v>25</v>
      </c>
      <c r="U21" s="23">
        <f t="shared" si="41"/>
        <v>33.333333333333329</v>
      </c>
      <c r="V21" s="18" t="str">
        <f t="shared" si="5"/>
        <v>D+</v>
      </c>
      <c r="W21" s="18" t="str">
        <f t="shared" si="6"/>
        <v>1.6</v>
      </c>
      <c r="X21" s="76">
        <v>18</v>
      </c>
      <c r="Y21" s="16">
        <f t="shared" si="42"/>
        <v>72</v>
      </c>
      <c r="Z21" s="18" t="str">
        <f t="shared" si="7"/>
        <v>B+</v>
      </c>
      <c r="AA21" s="18" t="str">
        <f t="shared" si="8"/>
        <v>3.2</v>
      </c>
      <c r="AB21" s="21">
        <f t="shared" si="76"/>
        <v>43</v>
      </c>
      <c r="AC21" s="21">
        <f t="shared" si="43"/>
        <v>43</v>
      </c>
      <c r="AD21" s="22" t="str">
        <f t="shared" si="44"/>
        <v>C</v>
      </c>
      <c r="AE21" s="18" t="str">
        <f t="shared" si="9"/>
        <v>2.0</v>
      </c>
      <c r="AF21" s="79">
        <v>1</v>
      </c>
      <c r="AG21" s="16">
        <f t="shared" si="45"/>
        <v>1</v>
      </c>
      <c r="AH21" s="22" t="str">
        <f t="shared" si="46"/>
        <v>E</v>
      </c>
      <c r="AI21" s="18" t="str">
        <f t="shared" si="10"/>
        <v>0.8</v>
      </c>
      <c r="AJ21" s="67">
        <v>32</v>
      </c>
      <c r="AK21" s="23">
        <f t="shared" si="47"/>
        <v>42.666666666666671</v>
      </c>
      <c r="AL21" s="18" t="str">
        <f t="shared" si="48"/>
        <v>C</v>
      </c>
      <c r="AM21" s="18" t="str">
        <f t="shared" si="49"/>
        <v>2.0</v>
      </c>
      <c r="AN21" s="76">
        <v>19</v>
      </c>
      <c r="AO21" s="16">
        <f t="shared" si="50"/>
        <v>76</v>
      </c>
      <c r="AP21" s="18" t="str">
        <f t="shared" si="13"/>
        <v>B+</v>
      </c>
      <c r="AQ21" s="18" t="str">
        <f t="shared" si="14"/>
        <v>3.2</v>
      </c>
      <c r="AR21" s="21">
        <f t="shared" si="77"/>
        <v>51</v>
      </c>
      <c r="AS21" s="21">
        <f t="shared" si="51"/>
        <v>51</v>
      </c>
      <c r="AT21" s="22" t="str">
        <f t="shared" si="52"/>
        <v>C+</v>
      </c>
      <c r="AU21" s="18" t="str">
        <f t="shared" si="15"/>
        <v>2.4</v>
      </c>
      <c r="AV21" s="67">
        <v>7</v>
      </c>
      <c r="AW21" s="23">
        <f t="shared" si="53"/>
        <v>9.3333333333333339</v>
      </c>
      <c r="AX21" s="18" t="str">
        <f t="shared" si="16"/>
        <v>E</v>
      </c>
      <c r="AY21" s="18" t="str">
        <f t="shared" si="17"/>
        <v>0.8</v>
      </c>
      <c r="AZ21" s="77">
        <v>20</v>
      </c>
      <c r="BA21" s="16">
        <f t="shared" si="54"/>
        <v>80</v>
      </c>
      <c r="BB21" s="18" t="str">
        <f t="shared" si="55"/>
        <v>A</v>
      </c>
      <c r="BC21" s="18" t="str">
        <f t="shared" si="56"/>
        <v>3.6</v>
      </c>
      <c r="BD21" s="21">
        <f t="shared" si="57"/>
        <v>27</v>
      </c>
      <c r="BE21" s="21">
        <f t="shared" si="58"/>
        <v>27</v>
      </c>
      <c r="BF21" s="22" t="str">
        <f t="shared" si="59"/>
        <v>D</v>
      </c>
      <c r="BG21" s="18" t="str">
        <f t="shared" si="60"/>
        <v>1.2</v>
      </c>
      <c r="BH21" s="67">
        <v>22</v>
      </c>
      <c r="BI21" s="23">
        <f t="shared" si="61"/>
        <v>29.333333333333332</v>
      </c>
      <c r="BJ21" s="18" t="str">
        <f t="shared" si="21"/>
        <v>D</v>
      </c>
      <c r="BK21" s="18" t="str">
        <f t="shared" si="22"/>
        <v>1.2</v>
      </c>
      <c r="BL21" s="76">
        <v>18</v>
      </c>
      <c r="BM21" s="19">
        <f t="shared" si="62"/>
        <v>72</v>
      </c>
      <c r="BN21" s="18" t="str">
        <f t="shared" si="23"/>
        <v>B+</v>
      </c>
      <c r="BO21" s="18" t="str">
        <f t="shared" si="24"/>
        <v>3.2</v>
      </c>
      <c r="BP21" s="21">
        <f t="shared" si="78"/>
        <v>40</v>
      </c>
      <c r="BQ21" s="21">
        <f t="shared" si="63"/>
        <v>40</v>
      </c>
      <c r="BR21" s="22" t="str">
        <f t="shared" si="64"/>
        <v>C</v>
      </c>
      <c r="BS21" s="18" t="str">
        <f t="shared" si="25"/>
        <v>2.0</v>
      </c>
      <c r="BT21" s="67">
        <v>22</v>
      </c>
      <c r="BU21" s="23">
        <f t="shared" si="65"/>
        <v>22</v>
      </c>
      <c r="BV21" s="18" t="str">
        <f t="shared" si="26"/>
        <v>D</v>
      </c>
      <c r="BW21" s="18" t="str">
        <f t="shared" si="27"/>
        <v>1.2</v>
      </c>
      <c r="BX21" s="16"/>
      <c r="BY21" s="19">
        <f t="shared" si="79"/>
        <v>0</v>
      </c>
      <c r="BZ21" s="20" t="str">
        <f t="shared" si="80"/>
        <v>-</v>
      </c>
      <c r="CA21" s="20" t="str">
        <f t="shared" si="81"/>
        <v>-</v>
      </c>
      <c r="CB21" s="24">
        <f t="shared" si="82"/>
        <v>22</v>
      </c>
      <c r="CC21" s="21">
        <f t="shared" si="66"/>
        <v>22</v>
      </c>
      <c r="CD21" s="22" t="str">
        <f t="shared" si="67"/>
        <v>D</v>
      </c>
      <c r="CE21" s="18" t="str">
        <f t="shared" si="30"/>
        <v>1.2</v>
      </c>
      <c r="CF21" s="67">
        <v>13</v>
      </c>
      <c r="CG21" s="23">
        <f t="shared" si="68"/>
        <v>17.333333333333336</v>
      </c>
      <c r="CH21" s="18" t="str">
        <f t="shared" si="31"/>
        <v>E</v>
      </c>
      <c r="CI21" s="18" t="str">
        <f t="shared" si="32"/>
        <v>0.8</v>
      </c>
      <c r="CJ21" s="67">
        <v>20</v>
      </c>
      <c r="CK21" s="19">
        <f t="shared" si="69"/>
        <v>80</v>
      </c>
      <c r="CL21" s="18" t="str">
        <f t="shared" si="33"/>
        <v>A</v>
      </c>
      <c r="CM21" s="18" t="str">
        <f t="shared" si="34"/>
        <v>3.6</v>
      </c>
      <c r="CN21" s="21">
        <f t="shared" si="83"/>
        <v>33</v>
      </c>
      <c r="CO21" s="21">
        <f t="shared" si="70"/>
        <v>33</v>
      </c>
      <c r="CP21" s="22" t="str">
        <f t="shared" si="71"/>
        <v>D+</v>
      </c>
      <c r="CQ21" s="18" t="str">
        <f t="shared" si="35"/>
        <v>1.6</v>
      </c>
      <c r="CR21" s="25">
        <f t="shared" si="72"/>
        <v>263</v>
      </c>
      <c r="CS21" s="25">
        <f t="shared" si="73"/>
        <v>32.875</v>
      </c>
      <c r="CT21" s="26" t="str">
        <f t="shared" si="36"/>
        <v>D+</v>
      </c>
      <c r="CU21" s="27">
        <f t="shared" si="74"/>
        <v>1.6499999999999997</v>
      </c>
      <c r="CV21" s="1"/>
      <c r="CW21" s="1"/>
      <c r="CX21" s="1"/>
      <c r="CY21" s="1"/>
      <c r="DD21" s="1"/>
      <c r="DE21" s="1"/>
      <c r="DF21" s="1"/>
      <c r="DG21" s="1"/>
    </row>
    <row r="22" spans="1:111" ht="15.75" x14ac:dyDescent="0.25">
      <c r="A22" s="28">
        <v>14</v>
      </c>
      <c r="B22" s="67">
        <v>750103014</v>
      </c>
      <c r="C22" s="67" t="s">
        <v>96</v>
      </c>
      <c r="D22" s="29" t="s">
        <v>97</v>
      </c>
      <c r="E22" s="29" t="s">
        <v>98</v>
      </c>
      <c r="F22" s="30" t="s">
        <v>99</v>
      </c>
      <c r="G22" s="29"/>
      <c r="H22" s="67">
        <v>33</v>
      </c>
      <c r="I22" s="17">
        <f t="shared" si="37"/>
        <v>44</v>
      </c>
      <c r="J22" s="18" t="str">
        <f t="shared" si="0"/>
        <v>C</v>
      </c>
      <c r="K22" s="18" t="str">
        <f t="shared" si="1"/>
        <v>2.0</v>
      </c>
      <c r="L22" s="76">
        <v>21</v>
      </c>
      <c r="M22" s="16">
        <f t="shared" si="38"/>
        <v>84</v>
      </c>
      <c r="N22" s="18" t="str">
        <f t="shared" si="2"/>
        <v>A</v>
      </c>
      <c r="O22" s="18" t="str">
        <f t="shared" si="3"/>
        <v>3.6</v>
      </c>
      <c r="P22" s="21">
        <f t="shared" si="75"/>
        <v>54</v>
      </c>
      <c r="Q22" s="21">
        <f t="shared" si="39"/>
        <v>54</v>
      </c>
      <c r="R22" s="22" t="str">
        <f t="shared" si="40"/>
        <v>C+</v>
      </c>
      <c r="S22" s="18" t="str">
        <f t="shared" si="4"/>
        <v>2.4</v>
      </c>
      <c r="T22" s="67">
        <v>37</v>
      </c>
      <c r="U22" s="23">
        <f t="shared" si="41"/>
        <v>49.333333333333336</v>
      </c>
      <c r="V22" s="18" t="str">
        <f t="shared" si="5"/>
        <v>C</v>
      </c>
      <c r="W22" s="18" t="str">
        <f t="shared" si="6"/>
        <v>2.0</v>
      </c>
      <c r="X22" s="76">
        <v>24</v>
      </c>
      <c r="Y22" s="16">
        <f t="shared" si="42"/>
        <v>96</v>
      </c>
      <c r="Z22" s="18" t="str">
        <f t="shared" si="7"/>
        <v>A+</v>
      </c>
      <c r="AA22" s="18" t="str">
        <f t="shared" si="8"/>
        <v>4.0</v>
      </c>
      <c r="AB22" s="21">
        <f t="shared" si="76"/>
        <v>61</v>
      </c>
      <c r="AC22" s="21">
        <f t="shared" si="43"/>
        <v>61</v>
      </c>
      <c r="AD22" s="22" t="str">
        <f t="shared" si="44"/>
        <v>B</v>
      </c>
      <c r="AE22" s="18" t="str">
        <f t="shared" si="9"/>
        <v>2.8</v>
      </c>
      <c r="AF22" s="79">
        <v>4</v>
      </c>
      <c r="AG22" s="16">
        <f t="shared" si="45"/>
        <v>4</v>
      </c>
      <c r="AH22" s="22" t="str">
        <f t="shared" si="46"/>
        <v>E</v>
      </c>
      <c r="AI22" s="18" t="str">
        <f t="shared" si="10"/>
        <v>0.8</v>
      </c>
      <c r="AJ22" s="67">
        <v>33</v>
      </c>
      <c r="AK22" s="23">
        <f t="shared" si="47"/>
        <v>44</v>
      </c>
      <c r="AL22" s="18" t="str">
        <f t="shared" si="48"/>
        <v>C</v>
      </c>
      <c r="AM22" s="18" t="str">
        <f t="shared" si="49"/>
        <v>2.0</v>
      </c>
      <c r="AN22" s="76">
        <v>24</v>
      </c>
      <c r="AO22" s="16">
        <f t="shared" si="50"/>
        <v>96</v>
      </c>
      <c r="AP22" s="18" t="str">
        <f t="shared" si="13"/>
        <v>A+</v>
      </c>
      <c r="AQ22" s="18" t="str">
        <f t="shared" si="14"/>
        <v>4.0</v>
      </c>
      <c r="AR22" s="21">
        <f t="shared" si="77"/>
        <v>57</v>
      </c>
      <c r="AS22" s="21">
        <f t="shared" si="51"/>
        <v>56.999999999999993</v>
      </c>
      <c r="AT22" s="22" t="str">
        <f t="shared" si="52"/>
        <v>C+</v>
      </c>
      <c r="AU22" s="18" t="str">
        <f t="shared" si="15"/>
        <v>2.4</v>
      </c>
      <c r="AV22" s="67">
        <v>14</v>
      </c>
      <c r="AW22" s="23">
        <f t="shared" si="53"/>
        <v>18.666666666666668</v>
      </c>
      <c r="AX22" s="18" t="str">
        <f t="shared" si="16"/>
        <v>E</v>
      </c>
      <c r="AY22" s="18" t="str">
        <f t="shared" si="17"/>
        <v>0.8</v>
      </c>
      <c r="AZ22" s="77">
        <v>21</v>
      </c>
      <c r="BA22" s="16">
        <f t="shared" si="54"/>
        <v>84</v>
      </c>
      <c r="BB22" s="18" t="str">
        <f t="shared" si="55"/>
        <v>A</v>
      </c>
      <c r="BC22" s="18" t="str">
        <f t="shared" si="56"/>
        <v>3.6</v>
      </c>
      <c r="BD22" s="21">
        <f t="shared" si="57"/>
        <v>35</v>
      </c>
      <c r="BE22" s="21">
        <f t="shared" si="58"/>
        <v>35</v>
      </c>
      <c r="BF22" s="22" t="str">
        <f t="shared" si="59"/>
        <v>D+</v>
      </c>
      <c r="BG22" s="18" t="str">
        <f t="shared" si="60"/>
        <v>1.6</v>
      </c>
      <c r="BH22" s="67">
        <v>25</v>
      </c>
      <c r="BI22" s="23">
        <f t="shared" si="61"/>
        <v>33.333333333333329</v>
      </c>
      <c r="BJ22" s="18" t="str">
        <f t="shared" si="21"/>
        <v>D+</v>
      </c>
      <c r="BK22" s="18" t="str">
        <f t="shared" si="22"/>
        <v>1.6</v>
      </c>
      <c r="BL22" s="76">
        <v>21</v>
      </c>
      <c r="BM22" s="19">
        <f t="shared" si="62"/>
        <v>84</v>
      </c>
      <c r="BN22" s="18" t="str">
        <f t="shared" si="23"/>
        <v>A</v>
      </c>
      <c r="BO22" s="18" t="str">
        <f t="shared" si="24"/>
        <v>3.6</v>
      </c>
      <c r="BP22" s="21">
        <f t="shared" si="78"/>
        <v>46</v>
      </c>
      <c r="BQ22" s="21">
        <f t="shared" si="63"/>
        <v>46</v>
      </c>
      <c r="BR22" s="22" t="str">
        <f t="shared" si="64"/>
        <v>C</v>
      </c>
      <c r="BS22" s="18" t="str">
        <f t="shared" si="25"/>
        <v>2.0</v>
      </c>
      <c r="BT22" s="67">
        <v>24</v>
      </c>
      <c r="BU22" s="23">
        <f t="shared" si="65"/>
        <v>24</v>
      </c>
      <c r="BV22" s="18" t="str">
        <f t="shared" si="26"/>
        <v>D</v>
      </c>
      <c r="BW22" s="18" t="str">
        <f t="shared" si="27"/>
        <v>1.2</v>
      </c>
      <c r="BX22" s="16"/>
      <c r="BY22" s="19">
        <f t="shared" si="79"/>
        <v>0</v>
      </c>
      <c r="BZ22" s="20" t="str">
        <f t="shared" si="80"/>
        <v>-</v>
      </c>
      <c r="CA22" s="20" t="str">
        <f t="shared" si="81"/>
        <v>-</v>
      </c>
      <c r="CB22" s="24">
        <f t="shared" si="82"/>
        <v>24</v>
      </c>
      <c r="CC22" s="21">
        <f t="shared" si="66"/>
        <v>24</v>
      </c>
      <c r="CD22" s="22" t="str">
        <f t="shared" si="67"/>
        <v>D</v>
      </c>
      <c r="CE22" s="18" t="str">
        <f t="shared" si="30"/>
        <v>1.2</v>
      </c>
      <c r="CF22" s="67">
        <v>20</v>
      </c>
      <c r="CG22" s="23">
        <f t="shared" si="68"/>
        <v>26.666666666666668</v>
      </c>
      <c r="CH22" s="18" t="str">
        <f t="shared" si="31"/>
        <v>D</v>
      </c>
      <c r="CI22" s="18" t="str">
        <f t="shared" si="32"/>
        <v>1.2</v>
      </c>
      <c r="CJ22" s="67">
        <v>21</v>
      </c>
      <c r="CK22" s="19">
        <f t="shared" si="69"/>
        <v>84</v>
      </c>
      <c r="CL22" s="18" t="str">
        <f t="shared" si="33"/>
        <v>A</v>
      </c>
      <c r="CM22" s="18" t="str">
        <f t="shared" si="34"/>
        <v>3.6</v>
      </c>
      <c r="CN22" s="21">
        <f t="shared" si="83"/>
        <v>41</v>
      </c>
      <c r="CO22" s="21">
        <f t="shared" si="70"/>
        <v>41</v>
      </c>
      <c r="CP22" s="22" t="str">
        <f t="shared" si="71"/>
        <v>C</v>
      </c>
      <c r="CQ22" s="18" t="str">
        <f t="shared" si="35"/>
        <v>2.0</v>
      </c>
      <c r="CR22" s="25">
        <f t="shared" si="72"/>
        <v>322</v>
      </c>
      <c r="CS22" s="25">
        <f t="shared" si="73"/>
        <v>40.25</v>
      </c>
      <c r="CT22" s="26" t="str">
        <f t="shared" si="36"/>
        <v>C</v>
      </c>
      <c r="CU22" s="27">
        <f t="shared" si="74"/>
        <v>1.8999999999999997</v>
      </c>
      <c r="CV22" s="1"/>
      <c r="CW22" s="1"/>
      <c r="CX22" s="1"/>
      <c r="CY22" s="1"/>
      <c r="DD22" s="1"/>
      <c r="DE22" s="1"/>
      <c r="DF22" s="1"/>
      <c r="DG22" s="1"/>
    </row>
    <row r="23" spans="1:111" ht="15.75" x14ac:dyDescent="0.25">
      <c r="A23" s="13">
        <v>15</v>
      </c>
      <c r="B23" s="67">
        <v>750103015</v>
      </c>
      <c r="C23" s="67" t="s">
        <v>100</v>
      </c>
      <c r="D23" s="29" t="s">
        <v>101</v>
      </c>
      <c r="E23" s="29" t="s">
        <v>102</v>
      </c>
      <c r="F23" s="30" t="s">
        <v>103</v>
      </c>
      <c r="G23" s="29"/>
      <c r="H23" s="67">
        <v>23</v>
      </c>
      <c r="I23" s="17">
        <f t="shared" si="37"/>
        <v>30.666666666666664</v>
      </c>
      <c r="J23" s="18" t="str">
        <f t="shared" si="0"/>
        <v>D+</v>
      </c>
      <c r="K23" s="18" t="str">
        <f t="shared" si="1"/>
        <v>1.6</v>
      </c>
      <c r="L23" s="76">
        <v>18</v>
      </c>
      <c r="M23" s="16">
        <f t="shared" si="38"/>
        <v>72</v>
      </c>
      <c r="N23" s="18" t="str">
        <f t="shared" si="2"/>
        <v>B+</v>
      </c>
      <c r="O23" s="18" t="str">
        <f t="shared" si="3"/>
        <v>3.2</v>
      </c>
      <c r="P23" s="21">
        <f t="shared" si="75"/>
        <v>41</v>
      </c>
      <c r="Q23" s="21">
        <f t="shared" si="39"/>
        <v>41</v>
      </c>
      <c r="R23" s="22" t="str">
        <f t="shared" si="40"/>
        <v>C</v>
      </c>
      <c r="S23" s="18" t="str">
        <f t="shared" si="4"/>
        <v>2.0</v>
      </c>
      <c r="T23" s="67">
        <v>15</v>
      </c>
      <c r="U23" s="23">
        <f t="shared" si="41"/>
        <v>20</v>
      </c>
      <c r="V23" s="18" t="str">
        <f t="shared" si="5"/>
        <v>D</v>
      </c>
      <c r="W23" s="18" t="str">
        <f t="shared" si="6"/>
        <v>1.2</v>
      </c>
      <c r="X23" s="76">
        <v>21</v>
      </c>
      <c r="Y23" s="16">
        <f t="shared" si="42"/>
        <v>84</v>
      </c>
      <c r="Z23" s="18" t="str">
        <f t="shared" si="7"/>
        <v>A</v>
      </c>
      <c r="AA23" s="18" t="str">
        <f t="shared" si="8"/>
        <v>3.6</v>
      </c>
      <c r="AB23" s="21">
        <f t="shared" si="76"/>
        <v>36</v>
      </c>
      <c r="AC23" s="21">
        <f t="shared" si="43"/>
        <v>36</v>
      </c>
      <c r="AD23" s="22" t="str">
        <f t="shared" si="44"/>
        <v>D+</v>
      </c>
      <c r="AE23" s="18" t="str">
        <f t="shared" si="9"/>
        <v>1.6</v>
      </c>
      <c r="AF23" s="79">
        <v>3</v>
      </c>
      <c r="AG23" s="16">
        <f t="shared" si="45"/>
        <v>3</v>
      </c>
      <c r="AH23" s="22" t="str">
        <f t="shared" si="46"/>
        <v>E</v>
      </c>
      <c r="AI23" s="18" t="str">
        <f t="shared" si="10"/>
        <v>0.8</v>
      </c>
      <c r="AJ23" s="67">
        <v>34</v>
      </c>
      <c r="AK23" s="23">
        <f t="shared" si="47"/>
        <v>45.333333333333329</v>
      </c>
      <c r="AL23" s="18" t="str">
        <f t="shared" si="48"/>
        <v>C</v>
      </c>
      <c r="AM23" s="18" t="str">
        <f t="shared" si="49"/>
        <v>2.0</v>
      </c>
      <c r="AN23" s="76">
        <v>22</v>
      </c>
      <c r="AO23" s="16">
        <f t="shared" si="50"/>
        <v>88</v>
      </c>
      <c r="AP23" s="18" t="str">
        <f t="shared" si="13"/>
        <v>A</v>
      </c>
      <c r="AQ23" s="18" t="str">
        <f t="shared" si="14"/>
        <v>3.6</v>
      </c>
      <c r="AR23" s="21">
        <f t="shared" si="77"/>
        <v>56</v>
      </c>
      <c r="AS23" s="21">
        <f t="shared" si="51"/>
        <v>56.000000000000007</v>
      </c>
      <c r="AT23" s="22" t="str">
        <f t="shared" si="52"/>
        <v>C+</v>
      </c>
      <c r="AU23" s="18" t="str">
        <f t="shared" si="15"/>
        <v>2.4</v>
      </c>
      <c r="AV23" s="67">
        <v>7</v>
      </c>
      <c r="AW23" s="23">
        <f t="shared" si="53"/>
        <v>9.3333333333333339</v>
      </c>
      <c r="AX23" s="18" t="str">
        <f t="shared" si="16"/>
        <v>E</v>
      </c>
      <c r="AY23" s="18" t="str">
        <f t="shared" si="17"/>
        <v>0.8</v>
      </c>
      <c r="AZ23" s="77">
        <v>21</v>
      </c>
      <c r="BA23" s="16">
        <f t="shared" si="54"/>
        <v>84</v>
      </c>
      <c r="BB23" s="18" t="str">
        <f t="shared" si="55"/>
        <v>A</v>
      </c>
      <c r="BC23" s="18" t="str">
        <f t="shared" si="56"/>
        <v>3.6</v>
      </c>
      <c r="BD23" s="21">
        <f t="shared" si="57"/>
        <v>28</v>
      </c>
      <c r="BE23" s="21">
        <f t="shared" si="58"/>
        <v>28.000000000000004</v>
      </c>
      <c r="BF23" s="22" t="str">
        <f t="shared" si="59"/>
        <v>D</v>
      </c>
      <c r="BG23" s="18" t="str">
        <f t="shared" si="60"/>
        <v>1.2</v>
      </c>
      <c r="BH23" s="67">
        <v>26</v>
      </c>
      <c r="BI23" s="23">
        <f t="shared" si="61"/>
        <v>34.666666666666671</v>
      </c>
      <c r="BJ23" s="18" t="str">
        <f t="shared" si="21"/>
        <v>D+</v>
      </c>
      <c r="BK23" s="18" t="str">
        <f t="shared" si="22"/>
        <v>1.6</v>
      </c>
      <c r="BL23" s="76">
        <v>18</v>
      </c>
      <c r="BM23" s="19">
        <f t="shared" si="62"/>
        <v>72</v>
      </c>
      <c r="BN23" s="18" t="str">
        <f t="shared" si="23"/>
        <v>B+</v>
      </c>
      <c r="BO23" s="18" t="str">
        <f t="shared" si="24"/>
        <v>3.2</v>
      </c>
      <c r="BP23" s="21">
        <f t="shared" si="78"/>
        <v>44</v>
      </c>
      <c r="BQ23" s="21">
        <f t="shared" si="63"/>
        <v>44</v>
      </c>
      <c r="BR23" s="22" t="str">
        <f t="shared" si="64"/>
        <v>C</v>
      </c>
      <c r="BS23" s="18" t="str">
        <f t="shared" si="25"/>
        <v>2.0</v>
      </c>
      <c r="BT23" s="67">
        <v>22</v>
      </c>
      <c r="BU23" s="23">
        <f t="shared" si="65"/>
        <v>22</v>
      </c>
      <c r="BV23" s="18" t="str">
        <f t="shared" si="26"/>
        <v>D</v>
      </c>
      <c r="BW23" s="18" t="str">
        <f t="shared" si="27"/>
        <v>1.2</v>
      </c>
      <c r="BX23" s="16"/>
      <c r="BY23" s="19">
        <f t="shared" si="79"/>
        <v>0</v>
      </c>
      <c r="BZ23" s="20" t="str">
        <f t="shared" si="80"/>
        <v>-</v>
      </c>
      <c r="CA23" s="20" t="str">
        <f t="shared" si="81"/>
        <v>-</v>
      </c>
      <c r="CB23" s="24">
        <f t="shared" si="82"/>
        <v>22</v>
      </c>
      <c r="CC23" s="21">
        <f t="shared" si="66"/>
        <v>22</v>
      </c>
      <c r="CD23" s="22" t="str">
        <f t="shared" si="67"/>
        <v>D</v>
      </c>
      <c r="CE23" s="18" t="str">
        <f t="shared" si="30"/>
        <v>1.2</v>
      </c>
      <c r="CF23" s="67">
        <v>17</v>
      </c>
      <c r="CG23" s="23">
        <f t="shared" si="68"/>
        <v>22.666666666666664</v>
      </c>
      <c r="CH23" s="18" t="str">
        <f t="shared" si="31"/>
        <v>D</v>
      </c>
      <c r="CI23" s="18" t="str">
        <f t="shared" si="32"/>
        <v>1.2</v>
      </c>
      <c r="CJ23" s="67">
        <v>19</v>
      </c>
      <c r="CK23" s="19">
        <f t="shared" si="69"/>
        <v>76</v>
      </c>
      <c r="CL23" s="18" t="str">
        <f t="shared" si="33"/>
        <v>B+</v>
      </c>
      <c r="CM23" s="18" t="str">
        <f t="shared" si="34"/>
        <v>3.2</v>
      </c>
      <c r="CN23" s="21">
        <f t="shared" si="83"/>
        <v>36</v>
      </c>
      <c r="CO23" s="21">
        <f t="shared" si="70"/>
        <v>36</v>
      </c>
      <c r="CP23" s="22" t="str">
        <f t="shared" si="71"/>
        <v>D+</v>
      </c>
      <c r="CQ23" s="18" t="str">
        <f t="shared" si="35"/>
        <v>1.6</v>
      </c>
      <c r="CR23" s="25">
        <f t="shared" si="72"/>
        <v>266</v>
      </c>
      <c r="CS23" s="25">
        <f t="shared" si="73"/>
        <v>33.25</v>
      </c>
      <c r="CT23" s="26" t="str">
        <f t="shared" si="36"/>
        <v>D+</v>
      </c>
      <c r="CU23" s="27">
        <f t="shared" si="74"/>
        <v>1.5999999999999999</v>
      </c>
      <c r="CV23" s="1"/>
      <c r="CW23" s="1"/>
      <c r="CX23" s="1"/>
      <c r="CY23" s="1"/>
      <c r="DD23" s="1"/>
      <c r="DE23" s="1"/>
      <c r="DF23" s="1"/>
      <c r="DG23" s="1"/>
    </row>
    <row r="24" spans="1:111" ht="15.75" x14ac:dyDescent="0.25">
      <c r="A24" s="28">
        <v>16</v>
      </c>
      <c r="B24" s="67">
        <v>750103016</v>
      </c>
      <c r="C24" s="67" t="s">
        <v>104</v>
      </c>
      <c r="D24" s="29" t="s">
        <v>105</v>
      </c>
      <c r="E24" s="29" t="s">
        <v>106</v>
      </c>
      <c r="F24" s="30" t="s">
        <v>107</v>
      </c>
      <c r="G24" s="29"/>
      <c r="H24" s="67">
        <v>36</v>
      </c>
      <c r="I24" s="17">
        <f t="shared" si="37"/>
        <v>48</v>
      </c>
      <c r="J24" s="18" t="str">
        <f t="shared" si="0"/>
        <v>C</v>
      </c>
      <c r="K24" s="18" t="str">
        <f t="shared" si="1"/>
        <v>2.0</v>
      </c>
      <c r="L24" s="76">
        <v>23</v>
      </c>
      <c r="M24" s="16">
        <f t="shared" si="38"/>
        <v>92</v>
      </c>
      <c r="N24" s="18" t="str">
        <f t="shared" si="2"/>
        <v>A+</v>
      </c>
      <c r="O24" s="18" t="str">
        <f t="shared" si="3"/>
        <v>4.0</v>
      </c>
      <c r="P24" s="21">
        <f t="shared" si="75"/>
        <v>59</v>
      </c>
      <c r="Q24" s="21">
        <f t="shared" si="39"/>
        <v>59</v>
      </c>
      <c r="R24" s="22" t="str">
        <f t="shared" si="40"/>
        <v>C+</v>
      </c>
      <c r="S24" s="18" t="str">
        <f t="shared" si="4"/>
        <v>2.4</v>
      </c>
      <c r="T24" s="67">
        <v>22</v>
      </c>
      <c r="U24" s="23">
        <f t="shared" si="41"/>
        <v>29.333333333333332</v>
      </c>
      <c r="V24" s="18" t="str">
        <f t="shared" si="5"/>
        <v>D</v>
      </c>
      <c r="W24" s="18" t="str">
        <f t="shared" si="6"/>
        <v>1.2</v>
      </c>
      <c r="X24" s="76">
        <v>21</v>
      </c>
      <c r="Y24" s="16">
        <f t="shared" si="42"/>
        <v>84</v>
      </c>
      <c r="Z24" s="18" t="str">
        <f t="shared" si="7"/>
        <v>A</v>
      </c>
      <c r="AA24" s="18" t="str">
        <f t="shared" si="8"/>
        <v>3.6</v>
      </c>
      <c r="AB24" s="21">
        <f t="shared" si="76"/>
        <v>43</v>
      </c>
      <c r="AC24" s="21">
        <f t="shared" si="43"/>
        <v>43</v>
      </c>
      <c r="AD24" s="22" t="str">
        <f t="shared" si="44"/>
        <v>C</v>
      </c>
      <c r="AE24" s="18" t="str">
        <f t="shared" si="9"/>
        <v>2.0</v>
      </c>
      <c r="AF24" s="79">
        <v>7</v>
      </c>
      <c r="AG24" s="16">
        <f t="shared" si="45"/>
        <v>7.0000000000000009</v>
      </c>
      <c r="AH24" s="22" t="str">
        <f t="shared" si="46"/>
        <v>E</v>
      </c>
      <c r="AI24" s="18" t="str">
        <f t="shared" si="10"/>
        <v>0.8</v>
      </c>
      <c r="AJ24" s="67">
        <v>35</v>
      </c>
      <c r="AK24" s="23">
        <f t="shared" si="47"/>
        <v>46.666666666666664</v>
      </c>
      <c r="AL24" s="18" t="str">
        <f t="shared" si="48"/>
        <v>C</v>
      </c>
      <c r="AM24" s="18" t="str">
        <f t="shared" si="49"/>
        <v>2.0</v>
      </c>
      <c r="AN24" s="76">
        <v>22</v>
      </c>
      <c r="AO24" s="16">
        <f t="shared" si="50"/>
        <v>88</v>
      </c>
      <c r="AP24" s="18" t="str">
        <f t="shared" si="13"/>
        <v>A</v>
      </c>
      <c r="AQ24" s="18" t="str">
        <f t="shared" si="14"/>
        <v>3.6</v>
      </c>
      <c r="AR24" s="21">
        <f t="shared" si="77"/>
        <v>57</v>
      </c>
      <c r="AS24" s="21">
        <f t="shared" si="51"/>
        <v>56.999999999999993</v>
      </c>
      <c r="AT24" s="22" t="str">
        <f t="shared" si="52"/>
        <v>C+</v>
      </c>
      <c r="AU24" s="18" t="str">
        <f t="shared" si="15"/>
        <v>2.4</v>
      </c>
      <c r="AV24" s="67">
        <v>18</v>
      </c>
      <c r="AW24" s="23">
        <f t="shared" si="53"/>
        <v>24</v>
      </c>
      <c r="AX24" s="18" t="str">
        <f t="shared" si="16"/>
        <v>D</v>
      </c>
      <c r="AY24" s="18" t="str">
        <f t="shared" si="17"/>
        <v>1.2</v>
      </c>
      <c r="AZ24" s="77">
        <v>23</v>
      </c>
      <c r="BA24" s="16">
        <f t="shared" si="54"/>
        <v>92</v>
      </c>
      <c r="BB24" s="18" t="str">
        <f t="shared" si="55"/>
        <v>A+</v>
      </c>
      <c r="BC24" s="18" t="str">
        <f t="shared" si="56"/>
        <v>4.0</v>
      </c>
      <c r="BD24" s="21">
        <f t="shared" si="57"/>
        <v>41</v>
      </c>
      <c r="BE24" s="21">
        <f t="shared" si="58"/>
        <v>41</v>
      </c>
      <c r="BF24" s="22" t="str">
        <f t="shared" si="59"/>
        <v>C</v>
      </c>
      <c r="BG24" s="18" t="str">
        <f t="shared" si="60"/>
        <v>2.0</v>
      </c>
      <c r="BH24" s="67">
        <v>39</v>
      </c>
      <c r="BI24" s="23">
        <f t="shared" si="61"/>
        <v>52</v>
      </c>
      <c r="BJ24" s="18" t="str">
        <f t="shared" si="21"/>
        <v>C+</v>
      </c>
      <c r="BK24" s="18" t="str">
        <f t="shared" si="22"/>
        <v>2.4</v>
      </c>
      <c r="BL24" s="76">
        <v>23</v>
      </c>
      <c r="BM24" s="19">
        <f t="shared" si="62"/>
        <v>92</v>
      </c>
      <c r="BN24" s="18" t="str">
        <f t="shared" si="23"/>
        <v>A+</v>
      </c>
      <c r="BO24" s="18" t="str">
        <f t="shared" si="24"/>
        <v>4.0</v>
      </c>
      <c r="BP24" s="21">
        <f t="shared" si="78"/>
        <v>62</v>
      </c>
      <c r="BQ24" s="21">
        <f t="shared" si="63"/>
        <v>62</v>
      </c>
      <c r="BR24" s="22" t="str">
        <f t="shared" si="64"/>
        <v>B</v>
      </c>
      <c r="BS24" s="18" t="str">
        <f t="shared" si="25"/>
        <v>2.8</v>
      </c>
      <c r="BT24" s="67">
        <v>40</v>
      </c>
      <c r="BU24" s="23">
        <f t="shared" si="65"/>
        <v>40</v>
      </c>
      <c r="BV24" s="18" t="str">
        <f t="shared" si="26"/>
        <v>C</v>
      </c>
      <c r="BW24" s="18" t="str">
        <f t="shared" si="27"/>
        <v>2.0</v>
      </c>
      <c r="BX24" s="16"/>
      <c r="BY24" s="19">
        <f t="shared" si="79"/>
        <v>0</v>
      </c>
      <c r="BZ24" s="20" t="str">
        <f t="shared" si="80"/>
        <v>-</v>
      </c>
      <c r="CA24" s="20" t="str">
        <f t="shared" si="81"/>
        <v>-</v>
      </c>
      <c r="CB24" s="24">
        <f t="shared" si="82"/>
        <v>40</v>
      </c>
      <c r="CC24" s="21">
        <f t="shared" si="66"/>
        <v>40</v>
      </c>
      <c r="CD24" s="22" t="str">
        <f t="shared" si="67"/>
        <v>C</v>
      </c>
      <c r="CE24" s="18" t="str">
        <f t="shared" si="30"/>
        <v>2.0</v>
      </c>
      <c r="CF24" s="67">
        <v>16</v>
      </c>
      <c r="CG24" s="23">
        <f t="shared" si="68"/>
        <v>21.333333333333336</v>
      </c>
      <c r="CH24" s="18" t="str">
        <f t="shared" si="31"/>
        <v>D</v>
      </c>
      <c r="CI24" s="18" t="str">
        <f t="shared" si="32"/>
        <v>1.2</v>
      </c>
      <c r="CJ24" s="67">
        <v>21</v>
      </c>
      <c r="CK24" s="19">
        <f t="shared" si="69"/>
        <v>84</v>
      </c>
      <c r="CL24" s="18" t="str">
        <f t="shared" si="33"/>
        <v>A</v>
      </c>
      <c r="CM24" s="18" t="str">
        <f t="shared" si="34"/>
        <v>3.6</v>
      </c>
      <c r="CN24" s="21">
        <f t="shared" si="83"/>
        <v>37</v>
      </c>
      <c r="CO24" s="21">
        <f t="shared" si="70"/>
        <v>37</v>
      </c>
      <c r="CP24" s="22" t="str">
        <f t="shared" si="71"/>
        <v>D+</v>
      </c>
      <c r="CQ24" s="18" t="str">
        <f t="shared" si="35"/>
        <v>1.6</v>
      </c>
      <c r="CR24" s="25">
        <f t="shared" si="72"/>
        <v>346</v>
      </c>
      <c r="CS24" s="25">
        <f t="shared" si="73"/>
        <v>43.25</v>
      </c>
      <c r="CT24" s="26" t="str">
        <f t="shared" si="36"/>
        <v>C</v>
      </c>
      <c r="CU24" s="27">
        <f t="shared" si="74"/>
        <v>1.9999999999999998</v>
      </c>
      <c r="CV24" s="1"/>
      <c r="CW24" s="1"/>
      <c r="CX24" s="1"/>
      <c r="CY24" s="1"/>
      <c r="DD24" s="1"/>
      <c r="DE24" s="1"/>
      <c r="DF24" s="1"/>
      <c r="DG24" s="1"/>
    </row>
    <row r="25" spans="1:111" ht="15.75" x14ac:dyDescent="0.25">
      <c r="A25" s="13">
        <v>17</v>
      </c>
      <c r="B25" s="67">
        <v>750103017</v>
      </c>
      <c r="C25" s="67" t="s">
        <v>108</v>
      </c>
      <c r="D25" s="29" t="s">
        <v>109</v>
      </c>
      <c r="E25" s="29" t="s">
        <v>110</v>
      </c>
      <c r="F25" s="30" t="s">
        <v>111</v>
      </c>
      <c r="G25" s="29"/>
      <c r="H25" s="67">
        <v>42</v>
      </c>
      <c r="I25" s="17">
        <f t="shared" si="37"/>
        <v>56.000000000000007</v>
      </c>
      <c r="J25" s="18" t="str">
        <f t="shared" si="0"/>
        <v>C+</v>
      </c>
      <c r="K25" s="18" t="str">
        <f t="shared" si="1"/>
        <v>2.4</v>
      </c>
      <c r="L25" s="76">
        <v>21</v>
      </c>
      <c r="M25" s="16">
        <f t="shared" si="38"/>
        <v>84</v>
      </c>
      <c r="N25" s="18" t="str">
        <f t="shared" si="2"/>
        <v>A</v>
      </c>
      <c r="O25" s="18" t="str">
        <f t="shared" si="3"/>
        <v>3.6</v>
      </c>
      <c r="P25" s="21">
        <f t="shared" si="75"/>
        <v>63</v>
      </c>
      <c r="Q25" s="21">
        <f t="shared" si="39"/>
        <v>63</v>
      </c>
      <c r="R25" s="22" t="str">
        <f t="shared" si="40"/>
        <v>B</v>
      </c>
      <c r="S25" s="18" t="str">
        <f t="shared" si="4"/>
        <v>2.8</v>
      </c>
      <c r="T25" s="67">
        <v>27</v>
      </c>
      <c r="U25" s="23">
        <f t="shared" si="41"/>
        <v>36</v>
      </c>
      <c r="V25" s="18" t="str">
        <f t="shared" si="5"/>
        <v>D+</v>
      </c>
      <c r="W25" s="18" t="str">
        <f t="shared" si="6"/>
        <v>1.6</v>
      </c>
      <c r="X25" s="76">
        <v>23</v>
      </c>
      <c r="Y25" s="16">
        <f t="shared" si="42"/>
        <v>92</v>
      </c>
      <c r="Z25" s="18" t="str">
        <f t="shared" si="7"/>
        <v>A+</v>
      </c>
      <c r="AA25" s="18" t="str">
        <f t="shared" si="8"/>
        <v>4.0</v>
      </c>
      <c r="AB25" s="21">
        <f t="shared" si="76"/>
        <v>50</v>
      </c>
      <c r="AC25" s="21">
        <f t="shared" si="43"/>
        <v>50</v>
      </c>
      <c r="AD25" s="22" t="str">
        <f t="shared" si="44"/>
        <v>C+</v>
      </c>
      <c r="AE25" s="18" t="str">
        <f t="shared" si="9"/>
        <v>2.4</v>
      </c>
      <c r="AF25" s="79">
        <v>8</v>
      </c>
      <c r="AG25" s="16">
        <f t="shared" si="45"/>
        <v>8</v>
      </c>
      <c r="AH25" s="22" t="str">
        <f t="shared" si="46"/>
        <v>E</v>
      </c>
      <c r="AI25" s="18" t="str">
        <f t="shared" si="10"/>
        <v>0.8</v>
      </c>
      <c r="AJ25" s="67">
        <v>36</v>
      </c>
      <c r="AK25" s="23">
        <f t="shared" si="47"/>
        <v>48</v>
      </c>
      <c r="AL25" s="18" t="str">
        <f t="shared" si="48"/>
        <v>C</v>
      </c>
      <c r="AM25" s="18" t="str">
        <f t="shared" si="49"/>
        <v>2.0</v>
      </c>
      <c r="AN25" s="76">
        <v>22</v>
      </c>
      <c r="AO25" s="16">
        <f t="shared" si="50"/>
        <v>88</v>
      </c>
      <c r="AP25" s="18" t="str">
        <f t="shared" si="13"/>
        <v>A</v>
      </c>
      <c r="AQ25" s="18" t="str">
        <f t="shared" si="14"/>
        <v>3.6</v>
      </c>
      <c r="AR25" s="21">
        <f t="shared" si="77"/>
        <v>58</v>
      </c>
      <c r="AS25" s="21">
        <f t="shared" si="51"/>
        <v>57.999999999999993</v>
      </c>
      <c r="AT25" s="22" t="str">
        <f t="shared" si="52"/>
        <v>C+</v>
      </c>
      <c r="AU25" s="18" t="str">
        <f t="shared" si="15"/>
        <v>2.4</v>
      </c>
      <c r="AV25" s="67">
        <v>21</v>
      </c>
      <c r="AW25" s="23">
        <f t="shared" si="53"/>
        <v>28.000000000000004</v>
      </c>
      <c r="AX25" s="18" t="str">
        <f t="shared" si="16"/>
        <v>D</v>
      </c>
      <c r="AY25" s="18" t="str">
        <f t="shared" si="17"/>
        <v>1.2</v>
      </c>
      <c r="AZ25" s="77">
        <v>22</v>
      </c>
      <c r="BA25" s="16">
        <f t="shared" si="54"/>
        <v>88</v>
      </c>
      <c r="BB25" s="18" t="str">
        <f t="shared" si="55"/>
        <v>A</v>
      </c>
      <c r="BC25" s="18" t="str">
        <f t="shared" si="56"/>
        <v>3.6</v>
      </c>
      <c r="BD25" s="21">
        <f t="shared" si="57"/>
        <v>43</v>
      </c>
      <c r="BE25" s="21">
        <f t="shared" si="58"/>
        <v>43</v>
      </c>
      <c r="BF25" s="22" t="str">
        <f t="shared" si="59"/>
        <v>C</v>
      </c>
      <c r="BG25" s="18" t="str">
        <f t="shared" si="60"/>
        <v>2.0</v>
      </c>
      <c r="BH25" s="67">
        <v>42</v>
      </c>
      <c r="BI25" s="23">
        <f t="shared" si="61"/>
        <v>56.000000000000007</v>
      </c>
      <c r="BJ25" s="18" t="str">
        <f t="shared" si="21"/>
        <v>C+</v>
      </c>
      <c r="BK25" s="18" t="str">
        <f t="shared" si="22"/>
        <v>2.4</v>
      </c>
      <c r="BL25" s="76">
        <v>21</v>
      </c>
      <c r="BM25" s="19">
        <f t="shared" si="62"/>
        <v>84</v>
      </c>
      <c r="BN25" s="18" t="str">
        <f t="shared" si="23"/>
        <v>A</v>
      </c>
      <c r="BO25" s="18" t="str">
        <f t="shared" si="24"/>
        <v>3.6</v>
      </c>
      <c r="BP25" s="21">
        <f t="shared" si="78"/>
        <v>63</v>
      </c>
      <c r="BQ25" s="21">
        <f t="shared" si="63"/>
        <v>63</v>
      </c>
      <c r="BR25" s="22" t="str">
        <f t="shared" si="64"/>
        <v>B</v>
      </c>
      <c r="BS25" s="18" t="str">
        <f t="shared" si="25"/>
        <v>2.8</v>
      </c>
      <c r="BT25" s="67">
        <v>34</v>
      </c>
      <c r="BU25" s="23">
        <f t="shared" si="65"/>
        <v>34</v>
      </c>
      <c r="BV25" s="18" t="str">
        <f t="shared" si="26"/>
        <v>D+</v>
      </c>
      <c r="BW25" s="18" t="str">
        <f t="shared" si="27"/>
        <v>1.6</v>
      </c>
      <c r="BX25" s="16"/>
      <c r="BY25" s="19">
        <f t="shared" si="79"/>
        <v>0</v>
      </c>
      <c r="BZ25" s="20" t="str">
        <f t="shared" si="80"/>
        <v>-</v>
      </c>
      <c r="CA25" s="20" t="str">
        <f t="shared" si="81"/>
        <v>-</v>
      </c>
      <c r="CB25" s="24">
        <f t="shared" si="82"/>
        <v>34</v>
      </c>
      <c r="CC25" s="21">
        <f t="shared" si="66"/>
        <v>34</v>
      </c>
      <c r="CD25" s="22" t="str">
        <f t="shared" si="67"/>
        <v>D+</v>
      </c>
      <c r="CE25" s="18" t="str">
        <f t="shared" si="30"/>
        <v>1.6</v>
      </c>
      <c r="CF25" s="67">
        <v>23</v>
      </c>
      <c r="CG25" s="23">
        <f t="shared" si="68"/>
        <v>30.666666666666664</v>
      </c>
      <c r="CH25" s="18" t="str">
        <f t="shared" si="31"/>
        <v>D+</v>
      </c>
      <c r="CI25" s="18" t="str">
        <f t="shared" si="32"/>
        <v>1.6</v>
      </c>
      <c r="CJ25" s="67">
        <v>19</v>
      </c>
      <c r="CK25" s="19">
        <f t="shared" si="69"/>
        <v>76</v>
      </c>
      <c r="CL25" s="18" t="str">
        <f t="shared" si="33"/>
        <v>B+</v>
      </c>
      <c r="CM25" s="18" t="str">
        <f t="shared" si="34"/>
        <v>3.2</v>
      </c>
      <c r="CN25" s="21">
        <f t="shared" si="83"/>
        <v>42</v>
      </c>
      <c r="CO25" s="21">
        <f t="shared" si="70"/>
        <v>42</v>
      </c>
      <c r="CP25" s="22" t="str">
        <f t="shared" si="71"/>
        <v>C</v>
      </c>
      <c r="CQ25" s="18" t="str">
        <f t="shared" si="35"/>
        <v>2.0</v>
      </c>
      <c r="CR25" s="25">
        <f t="shared" si="72"/>
        <v>361</v>
      </c>
      <c r="CS25" s="25">
        <f t="shared" si="73"/>
        <v>45.125</v>
      </c>
      <c r="CT25" s="26" t="str">
        <f t="shared" si="36"/>
        <v>C</v>
      </c>
      <c r="CU25" s="27">
        <f t="shared" si="74"/>
        <v>2.0999999999999996</v>
      </c>
      <c r="CV25" s="1"/>
      <c r="CW25" s="1"/>
      <c r="CX25" s="1"/>
      <c r="CY25" s="1"/>
      <c r="DD25" s="1"/>
      <c r="DE25" s="1"/>
      <c r="DF25" s="1"/>
      <c r="DG25" s="1"/>
    </row>
    <row r="26" spans="1:111" ht="15.75" x14ac:dyDescent="0.25">
      <c r="A26" s="28">
        <v>18</v>
      </c>
      <c r="B26" s="67">
        <v>750103018</v>
      </c>
      <c r="C26" s="67" t="s">
        <v>112</v>
      </c>
      <c r="D26" s="29" t="s">
        <v>113</v>
      </c>
      <c r="E26" s="29" t="s">
        <v>114</v>
      </c>
      <c r="F26" s="30" t="s">
        <v>115</v>
      </c>
      <c r="G26" s="29"/>
      <c r="H26" s="67">
        <v>38</v>
      </c>
      <c r="I26" s="17">
        <f t="shared" si="37"/>
        <v>50.666666666666671</v>
      </c>
      <c r="J26" s="18" t="str">
        <f t="shared" si="0"/>
        <v>C+</v>
      </c>
      <c r="K26" s="18" t="str">
        <f t="shared" si="1"/>
        <v>2.4</v>
      </c>
      <c r="L26" s="76">
        <v>21</v>
      </c>
      <c r="M26" s="16">
        <f t="shared" si="38"/>
        <v>84</v>
      </c>
      <c r="N26" s="18" t="str">
        <f t="shared" si="2"/>
        <v>A</v>
      </c>
      <c r="O26" s="18" t="str">
        <f t="shared" si="3"/>
        <v>3.6</v>
      </c>
      <c r="P26" s="21">
        <f t="shared" si="75"/>
        <v>59</v>
      </c>
      <c r="Q26" s="21">
        <f t="shared" si="39"/>
        <v>59</v>
      </c>
      <c r="R26" s="22" t="str">
        <f t="shared" si="40"/>
        <v>C+</v>
      </c>
      <c r="S26" s="18" t="str">
        <f t="shared" si="4"/>
        <v>2.4</v>
      </c>
      <c r="T26" s="67">
        <v>23</v>
      </c>
      <c r="U26" s="23">
        <f t="shared" si="41"/>
        <v>30.666666666666664</v>
      </c>
      <c r="V26" s="18" t="str">
        <f t="shared" si="5"/>
        <v>D+</v>
      </c>
      <c r="W26" s="18" t="str">
        <f t="shared" si="6"/>
        <v>1.6</v>
      </c>
      <c r="X26" s="76">
        <v>23</v>
      </c>
      <c r="Y26" s="16">
        <f t="shared" si="42"/>
        <v>92</v>
      </c>
      <c r="Z26" s="18" t="str">
        <f t="shared" si="7"/>
        <v>A+</v>
      </c>
      <c r="AA26" s="18" t="str">
        <f t="shared" si="8"/>
        <v>4.0</v>
      </c>
      <c r="AB26" s="21">
        <f t="shared" si="76"/>
        <v>46</v>
      </c>
      <c r="AC26" s="21">
        <f t="shared" si="43"/>
        <v>46</v>
      </c>
      <c r="AD26" s="22" t="str">
        <f t="shared" si="44"/>
        <v>C</v>
      </c>
      <c r="AE26" s="18" t="str">
        <f t="shared" si="9"/>
        <v>2.0</v>
      </c>
      <c r="AF26" s="79">
        <v>5</v>
      </c>
      <c r="AG26" s="16">
        <f t="shared" si="45"/>
        <v>5</v>
      </c>
      <c r="AH26" s="22" t="str">
        <f t="shared" si="46"/>
        <v>E</v>
      </c>
      <c r="AI26" s="18" t="str">
        <f t="shared" si="10"/>
        <v>0.8</v>
      </c>
      <c r="AJ26" s="67">
        <v>37</v>
      </c>
      <c r="AK26" s="23">
        <f t="shared" si="47"/>
        <v>49.333333333333336</v>
      </c>
      <c r="AL26" s="18" t="str">
        <f t="shared" si="48"/>
        <v>C</v>
      </c>
      <c r="AM26" s="18" t="str">
        <f t="shared" si="49"/>
        <v>2.0</v>
      </c>
      <c r="AN26" s="76">
        <v>23</v>
      </c>
      <c r="AO26" s="16">
        <f t="shared" si="50"/>
        <v>92</v>
      </c>
      <c r="AP26" s="18" t="str">
        <f t="shared" si="13"/>
        <v>A+</v>
      </c>
      <c r="AQ26" s="18" t="str">
        <f t="shared" si="14"/>
        <v>4.0</v>
      </c>
      <c r="AR26" s="21">
        <f t="shared" si="77"/>
        <v>60</v>
      </c>
      <c r="AS26" s="21">
        <f t="shared" si="51"/>
        <v>60</v>
      </c>
      <c r="AT26" s="22" t="str">
        <f t="shared" si="52"/>
        <v>B</v>
      </c>
      <c r="AU26" s="18" t="str">
        <f t="shared" si="15"/>
        <v>2.8</v>
      </c>
      <c r="AV26" s="67">
        <v>15</v>
      </c>
      <c r="AW26" s="23">
        <f t="shared" si="53"/>
        <v>20</v>
      </c>
      <c r="AX26" s="18" t="str">
        <f t="shared" si="16"/>
        <v>D</v>
      </c>
      <c r="AY26" s="18" t="str">
        <f t="shared" si="17"/>
        <v>1.2</v>
      </c>
      <c r="AZ26" s="77">
        <v>23</v>
      </c>
      <c r="BA26" s="16">
        <f t="shared" si="54"/>
        <v>92</v>
      </c>
      <c r="BB26" s="18" t="str">
        <f t="shared" si="55"/>
        <v>A+</v>
      </c>
      <c r="BC26" s="18" t="str">
        <f t="shared" si="56"/>
        <v>4.0</v>
      </c>
      <c r="BD26" s="21">
        <f t="shared" si="57"/>
        <v>38</v>
      </c>
      <c r="BE26" s="21">
        <f t="shared" si="58"/>
        <v>38</v>
      </c>
      <c r="BF26" s="22" t="str">
        <f t="shared" si="59"/>
        <v>D+</v>
      </c>
      <c r="BG26" s="18" t="str">
        <f t="shared" si="60"/>
        <v>1.6</v>
      </c>
      <c r="BH26" s="67">
        <v>32</v>
      </c>
      <c r="BI26" s="23">
        <f t="shared" si="61"/>
        <v>42.666666666666671</v>
      </c>
      <c r="BJ26" s="18" t="str">
        <f t="shared" si="21"/>
        <v>C</v>
      </c>
      <c r="BK26" s="18" t="str">
        <f t="shared" si="22"/>
        <v>2.0</v>
      </c>
      <c r="BL26" s="76">
        <v>21</v>
      </c>
      <c r="BM26" s="19">
        <f t="shared" si="62"/>
        <v>84</v>
      </c>
      <c r="BN26" s="18" t="str">
        <f t="shared" si="23"/>
        <v>A</v>
      </c>
      <c r="BO26" s="18" t="str">
        <f t="shared" si="24"/>
        <v>3.6</v>
      </c>
      <c r="BP26" s="21">
        <f t="shared" si="78"/>
        <v>53</v>
      </c>
      <c r="BQ26" s="21">
        <f t="shared" si="63"/>
        <v>53</v>
      </c>
      <c r="BR26" s="22" t="str">
        <f t="shared" si="64"/>
        <v>C+</v>
      </c>
      <c r="BS26" s="18" t="str">
        <f t="shared" si="25"/>
        <v>2.4</v>
      </c>
      <c r="BT26" s="67">
        <v>42</v>
      </c>
      <c r="BU26" s="23">
        <f t="shared" si="65"/>
        <v>42</v>
      </c>
      <c r="BV26" s="18" t="str">
        <f t="shared" si="26"/>
        <v>C</v>
      </c>
      <c r="BW26" s="18" t="str">
        <f t="shared" si="27"/>
        <v>2.0</v>
      </c>
      <c r="BX26" s="16"/>
      <c r="BY26" s="19">
        <f t="shared" si="79"/>
        <v>0</v>
      </c>
      <c r="BZ26" s="20" t="str">
        <f t="shared" si="80"/>
        <v>-</v>
      </c>
      <c r="CA26" s="20" t="str">
        <f t="shared" si="81"/>
        <v>-</v>
      </c>
      <c r="CB26" s="24">
        <f t="shared" si="82"/>
        <v>42</v>
      </c>
      <c r="CC26" s="21">
        <f t="shared" si="66"/>
        <v>42</v>
      </c>
      <c r="CD26" s="22" t="str">
        <f t="shared" si="67"/>
        <v>C</v>
      </c>
      <c r="CE26" s="18" t="str">
        <f t="shared" si="30"/>
        <v>2.0</v>
      </c>
      <c r="CF26" s="67">
        <v>21</v>
      </c>
      <c r="CG26" s="23">
        <f t="shared" si="68"/>
        <v>28.000000000000004</v>
      </c>
      <c r="CH26" s="18" t="str">
        <f t="shared" si="31"/>
        <v>D</v>
      </c>
      <c r="CI26" s="18" t="str">
        <f t="shared" si="32"/>
        <v>1.2</v>
      </c>
      <c r="CJ26" s="67">
        <v>20</v>
      </c>
      <c r="CK26" s="19">
        <f t="shared" si="69"/>
        <v>80</v>
      </c>
      <c r="CL26" s="18" t="str">
        <f t="shared" si="33"/>
        <v>A</v>
      </c>
      <c r="CM26" s="18" t="str">
        <f t="shared" si="34"/>
        <v>3.6</v>
      </c>
      <c r="CN26" s="21">
        <f t="shared" si="83"/>
        <v>41</v>
      </c>
      <c r="CO26" s="21">
        <f t="shared" si="70"/>
        <v>41</v>
      </c>
      <c r="CP26" s="22" t="str">
        <f t="shared" si="71"/>
        <v>C</v>
      </c>
      <c r="CQ26" s="18" t="str">
        <f t="shared" si="35"/>
        <v>2.0</v>
      </c>
      <c r="CR26" s="25">
        <f t="shared" si="72"/>
        <v>344</v>
      </c>
      <c r="CS26" s="25">
        <f t="shared" si="73"/>
        <v>43</v>
      </c>
      <c r="CT26" s="26" t="str">
        <f t="shared" si="36"/>
        <v>C</v>
      </c>
      <c r="CU26" s="27">
        <f t="shared" si="74"/>
        <v>2</v>
      </c>
      <c r="CV26" s="1"/>
      <c r="CW26" s="1"/>
      <c r="CX26" s="1"/>
      <c r="CY26" s="1"/>
      <c r="DD26" s="1"/>
      <c r="DE26" s="1"/>
      <c r="DF26" s="1"/>
      <c r="DG26" s="1"/>
    </row>
    <row r="27" spans="1:111" ht="15.75" x14ac:dyDescent="0.25">
      <c r="A27" s="13">
        <v>19</v>
      </c>
      <c r="B27" s="67">
        <v>750103019</v>
      </c>
      <c r="C27" s="80" t="s">
        <v>117</v>
      </c>
      <c r="D27" s="67" t="s">
        <v>116</v>
      </c>
      <c r="E27" s="29" t="s">
        <v>118</v>
      </c>
      <c r="F27" s="30" t="s">
        <v>119</v>
      </c>
      <c r="G27" s="29"/>
      <c r="H27" s="67">
        <v>27</v>
      </c>
      <c r="I27" s="17">
        <f t="shared" si="37"/>
        <v>36</v>
      </c>
      <c r="J27" s="18" t="str">
        <f t="shared" si="0"/>
        <v>D+</v>
      </c>
      <c r="K27" s="18" t="str">
        <f t="shared" si="1"/>
        <v>1.6</v>
      </c>
      <c r="L27" s="76">
        <v>20</v>
      </c>
      <c r="M27" s="16">
        <f t="shared" si="38"/>
        <v>80</v>
      </c>
      <c r="N27" s="18" t="str">
        <f t="shared" si="2"/>
        <v>A</v>
      </c>
      <c r="O27" s="18" t="str">
        <f t="shared" si="3"/>
        <v>3.6</v>
      </c>
      <c r="P27" s="21">
        <f t="shared" si="75"/>
        <v>47</v>
      </c>
      <c r="Q27" s="21">
        <f t="shared" si="39"/>
        <v>47</v>
      </c>
      <c r="R27" s="22" t="str">
        <f t="shared" si="40"/>
        <v>C</v>
      </c>
      <c r="S27" s="18" t="str">
        <f t="shared" si="4"/>
        <v>2.0</v>
      </c>
      <c r="T27" s="67">
        <v>12</v>
      </c>
      <c r="U27" s="23">
        <f t="shared" si="41"/>
        <v>16</v>
      </c>
      <c r="V27" s="18" t="str">
        <f t="shared" si="5"/>
        <v>E</v>
      </c>
      <c r="W27" s="18" t="str">
        <f t="shared" si="6"/>
        <v>0.8</v>
      </c>
      <c r="X27" s="76">
        <v>23</v>
      </c>
      <c r="Y27" s="16">
        <f t="shared" si="42"/>
        <v>92</v>
      </c>
      <c r="Z27" s="18" t="str">
        <f t="shared" si="7"/>
        <v>A+</v>
      </c>
      <c r="AA27" s="18" t="str">
        <f t="shared" si="8"/>
        <v>4.0</v>
      </c>
      <c r="AB27" s="21">
        <f t="shared" si="76"/>
        <v>35</v>
      </c>
      <c r="AC27" s="21">
        <f t="shared" si="43"/>
        <v>35</v>
      </c>
      <c r="AD27" s="22" t="str">
        <f t="shared" si="44"/>
        <v>D+</v>
      </c>
      <c r="AE27" s="18" t="str">
        <f t="shared" si="9"/>
        <v>1.6</v>
      </c>
      <c r="AF27" s="79">
        <v>10</v>
      </c>
      <c r="AG27" s="16">
        <f t="shared" si="45"/>
        <v>10</v>
      </c>
      <c r="AH27" s="22" t="str">
        <f t="shared" si="46"/>
        <v>E</v>
      </c>
      <c r="AI27" s="18" t="str">
        <f t="shared" si="10"/>
        <v>0.8</v>
      </c>
      <c r="AJ27" s="67">
        <v>38</v>
      </c>
      <c r="AK27" s="23">
        <f t="shared" si="47"/>
        <v>50.666666666666671</v>
      </c>
      <c r="AL27" s="18" t="str">
        <f t="shared" si="48"/>
        <v>C+</v>
      </c>
      <c r="AM27" s="18" t="str">
        <f t="shared" si="49"/>
        <v>2.4</v>
      </c>
      <c r="AN27" s="76">
        <v>24</v>
      </c>
      <c r="AO27" s="16">
        <f t="shared" si="50"/>
        <v>96</v>
      </c>
      <c r="AP27" s="18" t="str">
        <f t="shared" si="13"/>
        <v>A+</v>
      </c>
      <c r="AQ27" s="18" t="str">
        <f t="shared" si="14"/>
        <v>4.0</v>
      </c>
      <c r="AR27" s="21">
        <f t="shared" si="77"/>
        <v>62</v>
      </c>
      <c r="AS27" s="21">
        <f t="shared" si="51"/>
        <v>62</v>
      </c>
      <c r="AT27" s="22" t="str">
        <f t="shared" si="52"/>
        <v>B</v>
      </c>
      <c r="AU27" s="18" t="str">
        <f t="shared" si="15"/>
        <v>2.8</v>
      </c>
      <c r="AV27" s="67">
        <v>16</v>
      </c>
      <c r="AW27" s="23">
        <f t="shared" si="53"/>
        <v>21.333333333333336</v>
      </c>
      <c r="AX27" s="18" t="str">
        <f t="shared" si="16"/>
        <v>D</v>
      </c>
      <c r="AY27" s="18" t="str">
        <f t="shared" si="17"/>
        <v>1.2</v>
      </c>
      <c r="AZ27" s="77">
        <v>22</v>
      </c>
      <c r="BA27" s="16">
        <f t="shared" si="54"/>
        <v>88</v>
      </c>
      <c r="BB27" s="18" t="str">
        <f t="shared" si="55"/>
        <v>A</v>
      </c>
      <c r="BC27" s="18" t="str">
        <f t="shared" si="56"/>
        <v>3.6</v>
      </c>
      <c r="BD27" s="21">
        <f t="shared" si="57"/>
        <v>38</v>
      </c>
      <c r="BE27" s="21">
        <f t="shared" si="58"/>
        <v>38</v>
      </c>
      <c r="BF27" s="22" t="str">
        <f t="shared" si="59"/>
        <v>D+</v>
      </c>
      <c r="BG27" s="18" t="str">
        <f t="shared" si="60"/>
        <v>1.6</v>
      </c>
      <c r="BH27" s="67">
        <v>37</v>
      </c>
      <c r="BI27" s="23">
        <f t="shared" si="61"/>
        <v>49.333333333333336</v>
      </c>
      <c r="BJ27" s="18" t="str">
        <f t="shared" si="21"/>
        <v>C</v>
      </c>
      <c r="BK27" s="18" t="str">
        <f t="shared" si="22"/>
        <v>2.0</v>
      </c>
      <c r="BL27" s="76">
        <v>20</v>
      </c>
      <c r="BM27" s="19">
        <f t="shared" si="62"/>
        <v>80</v>
      </c>
      <c r="BN27" s="18" t="str">
        <f t="shared" si="23"/>
        <v>A</v>
      </c>
      <c r="BO27" s="18" t="str">
        <f t="shared" si="24"/>
        <v>3.6</v>
      </c>
      <c r="BP27" s="21">
        <f t="shared" si="78"/>
        <v>57</v>
      </c>
      <c r="BQ27" s="21">
        <f t="shared" si="63"/>
        <v>56.999999999999993</v>
      </c>
      <c r="BR27" s="22" t="str">
        <f t="shared" si="64"/>
        <v>C+</v>
      </c>
      <c r="BS27" s="18" t="str">
        <f t="shared" si="25"/>
        <v>2.4</v>
      </c>
      <c r="BT27" s="67">
        <v>40</v>
      </c>
      <c r="BU27" s="23">
        <f t="shared" si="65"/>
        <v>40</v>
      </c>
      <c r="BV27" s="18" t="str">
        <f t="shared" si="26"/>
        <v>C</v>
      </c>
      <c r="BW27" s="18" t="str">
        <f t="shared" si="27"/>
        <v>2.0</v>
      </c>
      <c r="BX27" s="16"/>
      <c r="BY27" s="19">
        <f t="shared" si="79"/>
        <v>0</v>
      </c>
      <c r="BZ27" s="20" t="str">
        <f t="shared" si="80"/>
        <v>-</v>
      </c>
      <c r="CA27" s="20" t="str">
        <f t="shared" si="81"/>
        <v>-</v>
      </c>
      <c r="CB27" s="24">
        <f t="shared" si="82"/>
        <v>40</v>
      </c>
      <c r="CC27" s="21">
        <f t="shared" si="66"/>
        <v>40</v>
      </c>
      <c r="CD27" s="22" t="str">
        <f t="shared" si="67"/>
        <v>C</v>
      </c>
      <c r="CE27" s="18" t="str">
        <f t="shared" si="30"/>
        <v>2.0</v>
      </c>
      <c r="CF27" s="67">
        <v>25</v>
      </c>
      <c r="CG27" s="23">
        <f t="shared" si="68"/>
        <v>33.333333333333329</v>
      </c>
      <c r="CH27" s="18" t="str">
        <f t="shared" si="31"/>
        <v>D+</v>
      </c>
      <c r="CI27" s="18" t="str">
        <f t="shared" si="32"/>
        <v>1.6</v>
      </c>
      <c r="CJ27" s="67">
        <v>20</v>
      </c>
      <c r="CK27" s="19">
        <f t="shared" si="69"/>
        <v>80</v>
      </c>
      <c r="CL27" s="18" t="str">
        <f t="shared" si="33"/>
        <v>A</v>
      </c>
      <c r="CM27" s="18" t="str">
        <f t="shared" si="34"/>
        <v>3.6</v>
      </c>
      <c r="CN27" s="21">
        <f t="shared" si="83"/>
        <v>45</v>
      </c>
      <c r="CO27" s="21">
        <f t="shared" si="70"/>
        <v>45</v>
      </c>
      <c r="CP27" s="22" t="str">
        <f t="shared" si="71"/>
        <v>C</v>
      </c>
      <c r="CQ27" s="18" t="str">
        <f t="shared" si="35"/>
        <v>2.0</v>
      </c>
      <c r="CR27" s="25">
        <f t="shared" si="72"/>
        <v>334</v>
      </c>
      <c r="CS27" s="25">
        <f t="shared" si="73"/>
        <v>41.75</v>
      </c>
      <c r="CT27" s="26" t="str">
        <f t="shared" si="36"/>
        <v>C</v>
      </c>
      <c r="CU27" s="27">
        <f t="shared" si="74"/>
        <v>1.9000000000000001</v>
      </c>
      <c r="CV27" s="1"/>
      <c r="CW27" s="1"/>
      <c r="CX27" s="1"/>
      <c r="CY27" s="1"/>
      <c r="DD27" s="1"/>
      <c r="DE27" s="1"/>
      <c r="DF27" s="1"/>
      <c r="DG27" s="1"/>
    </row>
    <row r="28" spans="1:111" ht="15.75" x14ac:dyDescent="0.25">
      <c r="A28" s="28">
        <v>20</v>
      </c>
      <c r="B28" s="67">
        <v>750103020</v>
      </c>
      <c r="C28" s="67" t="s">
        <v>120</v>
      </c>
      <c r="D28" s="29" t="s">
        <v>121</v>
      </c>
      <c r="E28" s="29" t="s">
        <v>122</v>
      </c>
      <c r="F28" s="30" t="s">
        <v>123</v>
      </c>
      <c r="G28" s="29"/>
      <c r="H28" s="67">
        <v>27</v>
      </c>
      <c r="I28" s="17">
        <f t="shared" si="37"/>
        <v>36</v>
      </c>
      <c r="J28" s="18" t="str">
        <f t="shared" si="0"/>
        <v>D+</v>
      </c>
      <c r="K28" s="18" t="str">
        <f t="shared" si="1"/>
        <v>1.6</v>
      </c>
      <c r="L28" s="76">
        <v>18</v>
      </c>
      <c r="M28" s="16">
        <f t="shared" si="38"/>
        <v>72</v>
      </c>
      <c r="N28" s="18" t="str">
        <f t="shared" si="2"/>
        <v>B+</v>
      </c>
      <c r="O28" s="18" t="str">
        <f t="shared" si="3"/>
        <v>3.2</v>
      </c>
      <c r="P28" s="21">
        <f t="shared" si="75"/>
        <v>45</v>
      </c>
      <c r="Q28" s="21">
        <f t="shared" si="39"/>
        <v>45</v>
      </c>
      <c r="R28" s="22" t="str">
        <f t="shared" si="40"/>
        <v>C</v>
      </c>
      <c r="S28" s="18" t="str">
        <f t="shared" si="4"/>
        <v>2.0</v>
      </c>
      <c r="T28" s="67">
        <v>15</v>
      </c>
      <c r="U28" s="23">
        <f t="shared" si="41"/>
        <v>20</v>
      </c>
      <c r="V28" s="18" t="str">
        <f t="shared" si="5"/>
        <v>D</v>
      </c>
      <c r="W28" s="18" t="str">
        <f t="shared" si="6"/>
        <v>1.2</v>
      </c>
      <c r="X28" s="76">
        <v>20</v>
      </c>
      <c r="Y28" s="16">
        <f t="shared" si="42"/>
        <v>80</v>
      </c>
      <c r="Z28" s="18" t="str">
        <f t="shared" si="7"/>
        <v>A</v>
      </c>
      <c r="AA28" s="18" t="str">
        <f t="shared" si="8"/>
        <v>3.6</v>
      </c>
      <c r="AB28" s="21">
        <f t="shared" si="76"/>
        <v>35</v>
      </c>
      <c r="AC28" s="21">
        <f t="shared" si="43"/>
        <v>35</v>
      </c>
      <c r="AD28" s="22" t="str">
        <f t="shared" si="44"/>
        <v>D+</v>
      </c>
      <c r="AE28" s="18" t="str">
        <f t="shared" si="9"/>
        <v>1.6</v>
      </c>
      <c r="AF28" s="79">
        <v>2</v>
      </c>
      <c r="AG28" s="16">
        <f t="shared" si="45"/>
        <v>2</v>
      </c>
      <c r="AH28" s="22" t="str">
        <f t="shared" si="46"/>
        <v>E</v>
      </c>
      <c r="AI28" s="18" t="str">
        <f t="shared" si="10"/>
        <v>0.8</v>
      </c>
      <c r="AJ28" s="67">
        <v>39</v>
      </c>
      <c r="AK28" s="23">
        <f t="shared" si="47"/>
        <v>52</v>
      </c>
      <c r="AL28" s="18" t="str">
        <f t="shared" si="48"/>
        <v>C+</v>
      </c>
      <c r="AM28" s="18" t="str">
        <f t="shared" si="49"/>
        <v>2.4</v>
      </c>
      <c r="AN28" s="76">
        <v>20</v>
      </c>
      <c r="AO28" s="16">
        <f t="shared" si="50"/>
        <v>80</v>
      </c>
      <c r="AP28" s="18" t="str">
        <f t="shared" si="13"/>
        <v>A</v>
      </c>
      <c r="AQ28" s="18" t="str">
        <f t="shared" si="14"/>
        <v>3.6</v>
      </c>
      <c r="AR28" s="21">
        <f t="shared" si="77"/>
        <v>59</v>
      </c>
      <c r="AS28" s="21">
        <f t="shared" si="51"/>
        <v>59</v>
      </c>
      <c r="AT28" s="22" t="str">
        <f t="shared" si="52"/>
        <v>C+</v>
      </c>
      <c r="AU28" s="18" t="str">
        <f t="shared" si="15"/>
        <v>2.4</v>
      </c>
      <c r="AV28" s="67">
        <v>12</v>
      </c>
      <c r="AW28" s="23">
        <f t="shared" si="53"/>
        <v>16</v>
      </c>
      <c r="AX28" s="18" t="str">
        <f t="shared" si="16"/>
        <v>E</v>
      </c>
      <c r="AY28" s="18" t="str">
        <f t="shared" si="17"/>
        <v>0.8</v>
      </c>
      <c r="AZ28" s="77">
        <v>22</v>
      </c>
      <c r="BA28" s="16">
        <f t="shared" si="54"/>
        <v>88</v>
      </c>
      <c r="BB28" s="18" t="str">
        <f t="shared" si="55"/>
        <v>A</v>
      </c>
      <c r="BC28" s="18" t="str">
        <f t="shared" si="56"/>
        <v>3.6</v>
      </c>
      <c r="BD28" s="21">
        <f t="shared" si="57"/>
        <v>34</v>
      </c>
      <c r="BE28" s="21">
        <f t="shared" si="58"/>
        <v>34</v>
      </c>
      <c r="BF28" s="22" t="str">
        <f t="shared" si="59"/>
        <v>D+</v>
      </c>
      <c r="BG28" s="18" t="str">
        <f t="shared" si="60"/>
        <v>1.6</v>
      </c>
      <c r="BH28" s="67">
        <v>31</v>
      </c>
      <c r="BI28" s="23">
        <f t="shared" si="61"/>
        <v>41.333333333333336</v>
      </c>
      <c r="BJ28" s="18" t="str">
        <f t="shared" si="21"/>
        <v>C</v>
      </c>
      <c r="BK28" s="18" t="str">
        <f t="shared" si="22"/>
        <v>2.0</v>
      </c>
      <c r="BL28" s="76">
        <v>18</v>
      </c>
      <c r="BM28" s="19">
        <f t="shared" si="62"/>
        <v>72</v>
      </c>
      <c r="BN28" s="18" t="str">
        <f t="shared" si="23"/>
        <v>B+</v>
      </c>
      <c r="BO28" s="18" t="str">
        <f t="shared" si="24"/>
        <v>3.2</v>
      </c>
      <c r="BP28" s="21">
        <f t="shared" si="78"/>
        <v>49</v>
      </c>
      <c r="BQ28" s="21">
        <f t="shared" si="63"/>
        <v>49</v>
      </c>
      <c r="BR28" s="22" t="str">
        <f t="shared" si="64"/>
        <v>C</v>
      </c>
      <c r="BS28" s="18" t="str">
        <f t="shared" si="25"/>
        <v>2.0</v>
      </c>
      <c r="BT28" s="67">
        <v>40</v>
      </c>
      <c r="BU28" s="23">
        <f t="shared" si="65"/>
        <v>40</v>
      </c>
      <c r="BV28" s="18" t="str">
        <f t="shared" si="26"/>
        <v>C</v>
      </c>
      <c r="BW28" s="18" t="str">
        <f t="shared" si="27"/>
        <v>2.0</v>
      </c>
      <c r="BX28" s="16"/>
      <c r="BY28" s="19">
        <f t="shared" si="79"/>
        <v>0</v>
      </c>
      <c r="BZ28" s="20" t="str">
        <f t="shared" si="80"/>
        <v>-</v>
      </c>
      <c r="CA28" s="20" t="str">
        <f t="shared" si="81"/>
        <v>-</v>
      </c>
      <c r="CB28" s="24">
        <f t="shared" si="82"/>
        <v>40</v>
      </c>
      <c r="CC28" s="21">
        <f t="shared" si="66"/>
        <v>40</v>
      </c>
      <c r="CD28" s="22" t="str">
        <f t="shared" si="67"/>
        <v>C</v>
      </c>
      <c r="CE28" s="18" t="str">
        <f t="shared" si="30"/>
        <v>2.0</v>
      </c>
      <c r="CF28" s="67">
        <v>19</v>
      </c>
      <c r="CG28" s="23">
        <f t="shared" si="68"/>
        <v>25.333333333333336</v>
      </c>
      <c r="CH28" s="18" t="str">
        <f t="shared" si="31"/>
        <v>D</v>
      </c>
      <c r="CI28" s="18" t="str">
        <f t="shared" si="32"/>
        <v>1.2</v>
      </c>
      <c r="CJ28" s="67">
        <v>19</v>
      </c>
      <c r="CK28" s="19">
        <f t="shared" si="69"/>
        <v>76</v>
      </c>
      <c r="CL28" s="18" t="str">
        <f t="shared" si="33"/>
        <v>B+</v>
      </c>
      <c r="CM28" s="18" t="str">
        <f t="shared" si="34"/>
        <v>3.2</v>
      </c>
      <c r="CN28" s="21">
        <f t="shared" si="83"/>
        <v>38</v>
      </c>
      <c r="CO28" s="21">
        <f t="shared" si="70"/>
        <v>38</v>
      </c>
      <c r="CP28" s="22" t="str">
        <f t="shared" si="71"/>
        <v>D+</v>
      </c>
      <c r="CQ28" s="18" t="str">
        <f t="shared" si="35"/>
        <v>1.6</v>
      </c>
      <c r="CR28" s="25">
        <f t="shared" si="72"/>
        <v>302</v>
      </c>
      <c r="CS28" s="25">
        <f t="shared" si="73"/>
        <v>37.75</v>
      </c>
      <c r="CT28" s="26" t="str">
        <f t="shared" si="36"/>
        <v>D+</v>
      </c>
      <c r="CU28" s="27">
        <f t="shared" si="74"/>
        <v>1.75</v>
      </c>
      <c r="CV28" s="1"/>
      <c r="CW28" s="1"/>
      <c r="CX28" s="1"/>
      <c r="CY28" s="1"/>
      <c r="DD28" s="1"/>
      <c r="DE28" s="1"/>
      <c r="DF28" s="1"/>
      <c r="DG28" s="1"/>
    </row>
    <row r="29" spans="1:111" ht="15.75" x14ac:dyDescent="0.25">
      <c r="A29" s="13">
        <v>21</v>
      </c>
      <c r="B29" s="67">
        <v>750103021</v>
      </c>
      <c r="C29" s="67" t="s">
        <v>124</v>
      </c>
      <c r="D29" s="29" t="s">
        <v>125</v>
      </c>
      <c r="E29" s="29" t="s">
        <v>126</v>
      </c>
      <c r="F29" s="30" t="s">
        <v>127</v>
      </c>
      <c r="G29" s="29"/>
      <c r="H29" s="67">
        <v>32</v>
      </c>
      <c r="I29" s="17">
        <f t="shared" si="37"/>
        <v>42.666666666666671</v>
      </c>
      <c r="J29" s="18" t="str">
        <f t="shared" si="0"/>
        <v>C</v>
      </c>
      <c r="K29" s="18" t="str">
        <f t="shared" si="1"/>
        <v>2.0</v>
      </c>
      <c r="L29" s="76">
        <v>18</v>
      </c>
      <c r="M29" s="16">
        <f t="shared" si="38"/>
        <v>72</v>
      </c>
      <c r="N29" s="18" t="str">
        <f t="shared" si="2"/>
        <v>B+</v>
      </c>
      <c r="O29" s="18" t="str">
        <f t="shared" si="3"/>
        <v>3.2</v>
      </c>
      <c r="P29" s="21">
        <f t="shared" si="75"/>
        <v>50</v>
      </c>
      <c r="Q29" s="21">
        <f t="shared" si="39"/>
        <v>50</v>
      </c>
      <c r="R29" s="22" t="str">
        <f t="shared" si="40"/>
        <v>C+</v>
      </c>
      <c r="S29" s="18" t="str">
        <f t="shared" si="4"/>
        <v>2.4</v>
      </c>
      <c r="T29" s="67">
        <v>15</v>
      </c>
      <c r="U29" s="23">
        <f t="shared" si="41"/>
        <v>20</v>
      </c>
      <c r="V29" s="18" t="str">
        <f t="shared" si="5"/>
        <v>D</v>
      </c>
      <c r="W29" s="18" t="str">
        <f t="shared" si="6"/>
        <v>1.2</v>
      </c>
      <c r="X29" s="76">
        <v>18</v>
      </c>
      <c r="Y29" s="16">
        <f t="shared" si="42"/>
        <v>72</v>
      </c>
      <c r="Z29" s="18" t="str">
        <f t="shared" si="7"/>
        <v>B+</v>
      </c>
      <c r="AA29" s="18" t="str">
        <f t="shared" si="8"/>
        <v>3.2</v>
      </c>
      <c r="AB29" s="21">
        <f t="shared" si="76"/>
        <v>33</v>
      </c>
      <c r="AC29" s="21">
        <f t="shared" si="43"/>
        <v>33</v>
      </c>
      <c r="AD29" s="22" t="str">
        <f t="shared" si="44"/>
        <v>D+</v>
      </c>
      <c r="AE29" s="18" t="str">
        <f t="shared" si="9"/>
        <v>1.6</v>
      </c>
      <c r="AF29" s="79">
        <v>9</v>
      </c>
      <c r="AG29" s="16">
        <f t="shared" si="45"/>
        <v>9</v>
      </c>
      <c r="AH29" s="22" t="str">
        <f t="shared" si="46"/>
        <v>E</v>
      </c>
      <c r="AI29" s="18" t="str">
        <f t="shared" si="10"/>
        <v>0.8</v>
      </c>
      <c r="AJ29" s="67">
        <v>40</v>
      </c>
      <c r="AK29" s="23">
        <f t="shared" si="47"/>
        <v>53.333333333333336</v>
      </c>
      <c r="AL29" s="18" t="str">
        <f t="shared" si="48"/>
        <v>C+</v>
      </c>
      <c r="AM29" s="18" t="str">
        <f t="shared" si="49"/>
        <v>2.4</v>
      </c>
      <c r="AN29" s="76">
        <v>20</v>
      </c>
      <c r="AO29" s="16">
        <f t="shared" si="50"/>
        <v>80</v>
      </c>
      <c r="AP29" s="18" t="str">
        <f t="shared" si="13"/>
        <v>A</v>
      </c>
      <c r="AQ29" s="18" t="str">
        <f t="shared" si="14"/>
        <v>3.6</v>
      </c>
      <c r="AR29" s="21">
        <f t="shared" si="77"/>
        <v>60</v>
      </c>
      <c r="AS29" s="21">
        <f t="shared" si="51"/>
        <v>60</v>
      </c>
      <c r="AT29" s="22" t="str">
        <f t="shared" si="52"/>
        <v>B</v>
      </c>
      <c r="AU29" s="18" t="str">
        <f t="shared" si="15"/>
        <v>2.8</v>
      </c>
      <c r="AV29" s="67">
        <v>16</v>
      </c>
      <c r="AW29" s="23">
        <f t="shared" si="53"/>
        <v>21.333333333333336</v>
      </c>
      <c r="AX29" s="18" t="str">
        <f t="shared" si="16"/>
        <v>D</v>
      </c>
      <c r="AY29" s="18" t="str">
        <f t="shared" si="17"/>
        <v>1.2</v>
      </c>
      <c r="AZ29" s="77">
        <v>20</v>
      </c>
      <c r="BA29" s="16">
        <f t="shared" si="54"/>
        <v>80</v>
      </c>
      <c r="BB29" s="18" t="str">
        <f t="shared" si="55"/>
        <v>A</v>
      </c>
      <c r="BC29" s="18" t="str">
        <f t="shared" si="56"/>
        <v>3.6</v>
      </c>
      <c r="BD29" s="21">
        <f t="shared" si="57"/>
        <v>36</v>
      </c>
      <c r="BE29" s="21">
        <f t="shared" si="58"/>
        <v>36</v>
      </c>
      <c r="BF29" s="22" t="str">
        <f t="shared" si="59"/>
        <v>D+</v>
      </c>
      <c r="BG29" s="18" t="str">
        <f t="shared" si="60"/>
        <v>1.6</v>
      </c>
      <c r="BH29" s="67">
        <v>30</v>
      </c>
      <c r="BI29" s="23">
        <f t="shared" si="61"/>
        <v>40</v>
      </c>
      <c r="BJ29" s="18" t="str">
        <f t="shared" si="21"/>
        <v>C</v>
      </c>
      <c r="BK29" s="18" t="str">
        <f t="shared" si="22"/>
        <v>2.0</v>
      </c>
      <c r="BL29" s="76">
        <v>18</v>
      </c>
      <c r="BM29" s="19">
        <f t="shared" si="62"/>
        <v>72</v>
      </c>
      <c r="BN29" s="18" t="str">
        <f t="shared" si="23"/>
        <v>B+</v>
      </c>
      <c r="BO29" s="18" t="str">
        <f t="shared" si="24"/>
        <v>3.2</v>
      </c>
      <c r="BP29" s="21">
        <f t="shared" si="78"/>
        <v>48</v>
      </c>
      <c r="BQ29" s="21">
        <f t="shared" si="63"/>
        <v>48</v>
      </c>
      <c r="BR29" s="22" t="str">
        <f t="shared" si="64"/>
        <v>C</v>
      </c>
      <c r="BS29" s="18" t="str">
        <f t="shared" si="25"/>
        <v>2.0</v>
      </c>
      <c r="BT29" s="67">
        <v>33</v>
      </c>
      <c r="BU29" s="23">
        <f t="shared" si="65"/>
        <v>33</v>
      </c>
      <c r="BV29" s="18" t="str">
        <f t="shared" si="26"/>
        <v>D+</v>
      </c>
      <c r="BW29" s="18" t="str">
        <f t="shared" si="27"/>
        <v>1.6</v>
      </c>
      <c r="BX29" s="16"/>
      <c r="BY29" s="19">
        <f t="shared" si="79"/>
        <v>0</v>
      </c>
      <c r="BZ29" s="20" t="str">
        <f t="shared" si="80"/>
        <v>-</v>
      </c>
      <c r="CA29" s="20" t="str">
        <f t="shared" si="81"/>
        <v>-</v>
      </c>
      <c r="CB29" s="24">
        <f t="shared" si="82"/>
        <v>33</v>
      </c>
      <c r="CC29" s="21">
        <f t="shared" si="66"/>
        <v>33</v>
      </c>
      <c r="CD29" s="22" t="str">
        <f t="shared" si="67"/>
        <v>D+</v>
      </c>
      <c r="CE29" s="18" t="str">
        <f t="shared" si="30"/>
        <v>1.6</v>
      </c>
      <c r="CF29" s="67">
        <v>20</v>
      </c>
      <c r="CG29" s="23">
        <f t="shared" si="68"/>
        <v>26.666666666666668</v>
      </c>
      <c r="CH29" s="18" t="str">
        <f t="shared" si="31"/>
        <v>D</v>
      </c>
      <c r="CI29" s="18" t="str">
        <f t="shared" si="32"/>
        <v>1.2</v>
      </c>
      <c r="CJ29" s="67">
        <v>20</v>
      </c>
      <c r="CK29" s="19">
        <f t="shared" si="69"/>
        <v>80</v>
      </c>
      <c r="CL29" s="18" t="str">
        <f t="shared" si="33"/>
        <v>A</v>
      </c>
      <c r="CM29" s="18" t="str">
        <f t="shared" si="34"/>
        <v>3.6</v>
      </c>
      <c r="CN29" s="21">
        <f t="shared" si="83"/>
        <v>40</v>
      </c>
      <c r="CO29" s="21">
        <f t="shared" si="70"/>
        <v>40</v>
      </c>
      <c r="CP29" s="22" t="str">
        <f t="shared" si="71"/>
        <v>C</v>
      </c>
      <c r="CQ29" s="18" t="str">
        <f t="shared" si="35"/>
        <v>2.0</v>
      </c>
      <c r="CR29" s="25">
        <f t="shared" si="72"/>
        <v>309</v>
      </c>
      <c r="CS29" s="25">
        <f t="shared" si="73"/>
        <v>38.625</v>
      </c>
      <c r="CT29" s="26" t="str">
        <f t="shared" si="36"/>
        <v>D+</v>
      </c>
      <c r="CU29" s="27">
        <f t="shared" si="74"/>
        <v>1.8499999999999999</v>
      </c>
      <c r="CV29" s="1"/>
      <c r="CW29" s="1"/>
      <c r="CX29" s="1"/>
      <c r="CY29" s="1"/>
      <c r="DD29" s="1"/>
      <c r="DE29" s="1"/>
      <c r="DF29" s="1"/>
      <c r="DG29" s="1"/>
    </row>
    <row r="30" spans="1:111" ht="15.75" x14ac:dyDescent="0.25">
      <c r="A30" s="28">
        <v>22</v>
      </c>
      <c r="B30" s="67">
        <v>750103022</v>
      </c>
      <c r="C30" s="67" t="s">
        <v>128</v>
      </c>
      <c r="D30" s="29" t="s">
        <v>129</v>
      </c>
      <c r="E30" s="29" t="s">
        <v>130</v>
      </c>
      <c r="F30" s="30" t="s">
        <v>131</v>
      </c>
      <c r="G30" s="29"/>
      <c r="H30" s="67">
        <v>38</v>
      </c>
      <c r="I30" s="17">
        <f t="shared" si="37"/>
        <v>50.666666666666671</v>
      </c>
      <c r="J30" s="18" t="str">
        <f t="shared" si="0"/>
        <v>C+</v>
      </c>
      <c r="K30" s="18" t="str">
        <f t="shared" si="1"/>
        <v>2.4</v>
      </c>
      <c r="L30" s="76">
        <v>21</v>
      </c>
      <c r="M30" s="16">
        <f t="shared" si="38"/>
        <v>84</v>
      </c>
      <c r="N30" s="18" t="str">
        <f t="shared" si="2"/>
        <v>A</v>
      </c>
      <c r="O30" s="18" t="str">
        <f t="shared" si="3"/>
        <v>3.6</v>
      </c>
      <c r="P30" s="21">
        <f t="shared" si="75"/>
        <v>59</v>
      </c>
      <c r="Q30" s="21">
        <f t="shared" si="39"/>
        <v>59</v>
      </c>
      <c r="R30" s="22" t="str">
        <f t="shared" si="40"/>
        <v>C+</v>
      </c>
      <c r="S30" s="18" t="str">
        <f t="shared" si="4"/>
        <v>2.4</v>
      </c>
      <c r="T30" s="67">
        <v>26</v>
      </c>
      <c r="U30" s="23">
        <f t="shared" si="41"/>
        <v>34.666666666666671</v>
      </c>
      <c r="V30" s="18" t="str">
        <f t="shared" si="5"/>
        <v>D+</v>
      </c>
      <c r="W30" s="18" t="str">
        <f t="shared" si="6"/>
        <v>1.6</v>
      </c>
      <c r="X30" s="76">
        <v>23</v>
      </c>
      <c r="Y30" s="16">
        <f t="shared" si="42"/>
        <v>92</v>
      </c>
      <c r="Z30" s="18" t="str">
        <f t="shared" si="7"/>
        <v>A+</v>
      </c>
      <c r="AA30" s="18" t="str">
        <f t="shared" si="8"/>
        <v>4.0</v>
      </c>
      <c r="AB30" s="21">
        <f t="shared" si="76"/>
        <v>49</v>
      </c>
      <c r="AC30" s="21">
        <f t="shared" si="43"/>
        <v>49</v>
      </c>
      <c r="AD30" s="22" t="str">
        <f t="shared" si="44"/>
        <v>C</v>
      </c>
      <c r="AE30" s="18" t="str">
        <f t="shared" si="9"/>
        <v>2.0</v>
      </c>
      <c r="AF30" s="79">
        <v>13</v>
      </c>
      <c r="AG30" s="16">
        <f t="shared" si="45"/>
        <v>13</v>
      </c>
      <c r="AH30" s="22" t="str">
        <f t="shared" si="46"/>
        <v>E</v>
      </c>
      <c r="AI30" s="18" t="str">
        <f t="shared" si="10"/>
        <v>0.8</v>
      </c>
      <c r="AJ30" s="67">
        <v>41</v>
      </c>
      <c r="AK30" s="23">
        <f t="shared" si="47"/>
        <v>54.666666666666664</v>
      </c>
      <c r="AL30" s="18" t="str">
        <f t="shared" si="48"/>
        <v>C+</v>
      </c>
      <c r="AM30" s="18" t="str">
        <f t="shared" si="49"/>
        <v>2.4</v>
      </c>
      <c r="AN30" s="76">
        <v>23</v>
      </c>
      <c r="AO30" s="16">
        <f t="shared" si="50"/>
        <v>92</v>
      </c>
      <c r="AP30" s="18" t="str">
        <f t="shared" si="13"/>
        <v>A+</v>
      </c>
      <c r="AQ30" s="18" t="str">
        <f t="shared" si="14"/>
        <v>4.0</v>
      </c>
      <c r="AR30" s="21">
        <f t="shared" si="77"/>
        <v>64</v>
      </c>
      <c r="AS30" s="21">
        <f t="shared" si="51"/>
        <v>64</v>
      </c>
      <c r="AT30" s="22" t="str">
        <f t="shared" si="52"/>
        <v>B</v>
      </c>
      <c r="AU30" s="18" t="str">
        <f t="shared" si="15"/>
        <v>2.8</v>
      </c>
      <c r="AV30" s="67">
        <v>16</v>
      </c>
      <c r="AW30" s="23">
        <f t="shared" si="53"/>
        <v>21.333333333333336</v>
      </c>
      <c r="AX30" s="18" t="str">
        <f t="shared" si="16"/>
        <v>D</v>
      </c>
      <c r="AY30" s="18" t="str">
        <f t="shared" si="17"/>
        <v>1.2</v>
      </c>
      <c r="AZ30" s="77">
        <v>23</v>
      </c>
      <c r="BA30" s="16">
        <f t="shared" si="54"/>
        <v>92</v>
      </c>
      <c r="BB30" s="18" t="str">
        <f t="shared" si="55"/>
        <v>A+</v>
      </c>
      <c r="BC30" s="18" t="str">
        <f t="shared" si="56"/>
        <v>4.0</v>
      </c>
      <c r="BD30" s="21">
        <f t="shared" si="57"/>
        <v>39</v>
      </c>
      <c r="BE30" s="21">
        <f t="shared" si="58"/>
        <v>39</v>
      </c>
      <c r="BF30" s="22" t="str">
        <f t="shared" si="59"/>
        <v>D+</v>
      </c>
      <c r="BG30" s="18" t="str">
        <f t="shared" si="60"/>
        <v>1.6</v>
      </c>
      <c r="BH30" s="67">
        <v>30</v>
      </c>
      <c r="BI30" s="23">
        <f t="shared" si="61"/>
        <v>40</v>
      </c>
      <c r="BJ30" s="18" t="str">
        <f t="shared" si="21"/>
        <v>C</v>
      </c>
      <c r="BK30" s="18" t="str">
        <f t="shared" si="22"/>
        <v>2.0</v>
      </c>
      <c r="BL30" s="76">
        <v>21</v>
      </c>
      <c r="BM30" s="19">
        <f t="shared" si="62"/>
        <v>84</v>
      </c>
      <c r="BN30" s="18" t="str">
        <f t="shared" si="23"/>
        <v>A</v>
      </c>
      <c r="BO30" s="18" t="str">
        <f t="shared" si="24"/>
        <v>3.6</v>
      </c>
      <c r="BP30" s="21">
        <f t="shared" si="78"/>
        <v>51</v>
      </c>
      <c r="BQ30" s="21">
        <f t="shared" si="63"/>
        <v>51</v>
      </c>
      <c r="BR30" s="22" t="str">
        <f t="shared" si="64"/>
        <v>C+</v>
      </c>
      <c r="BS30" s="18" t="str">
        <f t="shared" si="25"/>
        <v>2.4</v>
      </c>
      <c r="BT30" s="67">
        <v>40</v>
      </c>
      <c r="BU30" s="23">
        <f t="shared" si="65"/>
        <v>40</v>
      </c>
      <c r="BV30" s="18" t="str">
        <f t="shared" si="26"/>
        <v>C</v>
      </c>
      <c r="BW30" s="18" t="str">
        <f t="shared" si="27"/>
        <v>2.0</v>
      </c>
      <c r="BX30" s="16"/>
      <c r="BY30" s="19">
        <f t="shared" si="79"/>
        <v>0</v>
      </c>
      <c r="BZ30" s="20" t="str">
        <f t="shared" si="80"/>
        <v>-</v>
      </c>
      <c r="CA30" s="20" t="str">
        <f t="shared" si="81"/>
        <v>-</v>
      </c>
      <c r="CB30" s="24">
        <f t="shared" si="82"/>
        <v>40</v>
      </c>
      <c r="CC30" s="21">
        <f t="shared" si="66"/>
        <v>40</v>
      </c>
      <c r="CD30" s="22" t="str">
        <f t="shared" si="67"/>
        <v>C</v>
      </c>
      <c r="CE30" s="18" t="str">
        <f t="shared" si="30"/>
        <v>2.0</v>
      </c>
      <c r="CF30" s="67">
        <v>24</v>
      </c>
      <c r="CG30" s="23">
        <f t="shared" si="68"/>
        <v>32</v>
      </c>
      <c r="CH30" s="18" t="str">
        <f t="shared" si="31"/>
        <v>D+</v>
      </c>
      <c r="CI30" s="18" t="str">
        <f t="shared" si="32"/>
        <v>1.6</v>
      </c>
      <c r="CJ30" s="67">
        <v>20</v>
      </c>
      <c r="CK30" s="19">
        <f t="shared" si="69"/>
        <v>80</v>
      </c>
      <c r="CL30" s="18" t="str">
        <f t="shared" si="33"/>
        <v>A</v>
      </c>
      <c r="CM30" s="18" t="str">
        <f t="shared" si="34"/>
        <v>3.6</v>
      </c>
      <c r="CN30" s="21">
        <f t="shared" si="83"/>
        <v>44</v>
      </c>
      <c r="CO30" s="21">
        <f t="shared" si="70"/>
        <v>44</v>
      </c>
      <c r="CP30" s="22" t="str">
        <f t="shared" si="71"/>
        <v>C</v>
      </c>
      <c r="CQ30" s="18" t="str">
        <f t="shared" si="35"/>
        <v>2.0</v>
      </c>
      <c r="CR30" s="25">
        <f t="shared" si="72"/>
        <v>359</v>
      </c>
      <c r="CS30" s="25">
        <f t="shared" si="73"/>
        <v>44.875</v>
      </c>
      <c r="CT30" s="26" t="str">
        <f t="shared" si="36"/>
        <v>C</v>
      </c>
      <c r="CU30" s="27">
        <f t="shared" si="74"/>
        <v>2</v>
      </c>
      <c r="CV30" s="1"/>
      <c r="CW30" s="1"/>
      <c r="CX30" s="1"/>
      <c r="CY30" s="1"/>
      <c r="DD30" s="1"/>
      <c r="DE30" s="1"/>
      <c r="DF30" s="1"/>
      <c r="DG30" s="1"/>
    </row>
    <row r="31" spans="1:111" ht="15.75" x14ac:dyDescent="0.25">
      <c r="A31" s="13">
        <v>23</v>
      </c>
      <c r="B31" s="67">
        <v>750103023</v>
      </c>
      <c r="C31" s="67" t="s">
        <v>132</v>
      </c>
      <c r="D31" s="29" t="s">
        <v>133</v>
      </c>
      <c r="E31" s="29" t="s">
        <v>134</v>
      </c>
      <c r="F31" s="30" t="s">
        <v>135</v>
      </c>
      <c r="G31" s="29"/>
      <c r="H31" s="67">
        <v>22</v>
      </c>
      <c r="I31" s="17">
        <f t="shared" si="37"/>
        <v>29.333333333333332</v>
      </c>
      <c r="J31" s="18" t="str">
        <f t="shared" si="0"/>
        <v>D</v>
      </c>
      <c r="K31" s="18" t="str">
        <f t="shared" si="1"/>
        <v>1.2</v>
      </c>
      <c r="L31" s="76">
        <v>18</v>
      </c>
      <c r="M31" s="16">
        <f t="shared" ref="M31:M41" si="84">L31/25*100</f>
        <v>72</v>
      </c>
      <c r="N31" s="18" t="str">
        <f t="shared" ref="N31:N41" si="85">IF(M31&gt;=90,"A+",IF(M31&gt;=80,"A",IF(M31&gt;=70,"B+",IF(M31&gt;=60,"B",IF(M31&gt;=50,"C+",IF(M31&gt;=40,"C",IF(M31&gt;=30,"D+",IF(M31&gt;=20,"D",IF(M31&gt;0,"E","-")))))))))</f>
        <v>B+</v>
      </c>
      <c r="O31" s="18" t="str">
        <f t="shared" ref="O31:O41" si="86">IF(M31&gt;=90,"4.0",IF(M31&gt;=80,"3.6",IF(M31&gt;=70,"3.2",IF(M31&gt;=60,"2.8",IF(M31&gt;=50,"2.4",IF(M31&gt;=40,"2.0",IF(M31&gt;=30,"1.6",IF(M31&gt;=20,"1.2",IF(M31&gt;0,"0.8","-")))))))))</f>
        <v>3.2</v>
      </c>
      <c r="P31" s="21">
        <f t="shared" ref="P31:P36" si="87">H31+L31</f>
        <v>40</v>
      </c>
      <c r="Q31" s="21">
        <f t="shared" ref="Q31:Q36" si="88">P31/100*100</f>
        <v>40</v>
      </c>
      <c r="R31" s="22" t="str">
        <f t="shared" ref="R31:R36" si="89">IF(Q31&gt;=90,"A+",IF(Q31&gt;=80,"A",IF(Q31&gt;=70,"B+",IF(Q31&gt;=60,"B",IF(Q31&gt;=50,"C+",IF(Q31&gt;=40,"C",IF(Q31&gt;=30,"D+",IF(Q31&gt;=20,"D",IF(Q31&gt;0,"E","-")))))))))</f>
        <v>C</v>
      </c>
      <c r="S31" s="18" t="str">
        <f t="shared" ref="S31:S36" si="90">IF(Q31&gt;=90,"4.0",IF(Q31&gt;=80,"3.6",IF(Q31&gt;=70,"3.2",IF(Q31&gt;=60,"2.8",IF(Q31&gt;=50,"2.4",IF(Q31&gt;=40,"2.0",IF(Q31&gt;=30,"1.6",IF(Q31&gt;=20,"1.2",IF(Q31&gt;0,"0.8","-")))))))))</f>
        <v>2.0</v>
      </c>
      <c r="T31" s="67">
        <v>22</v>
      </c>
      <c r="U31" s="23">
        <f t="shared" si="41"/>
        <v>29.333333333333332</v>
      </c>
      <c r="V31" s="18" t="str">
        <f t="shared" si="5"/>
        <v>D</v>
      </c>
      <c r="W31" s="18" t="str">
        <f t="shared" si="6"/>
        <v>1.2</v>
      </c>
      <c r="X31" s="76">
        <v>19</v>
      </c>
      <c r="Y31" s="16">
        <f t="shared" si="42"/>
        <v>76</v>
      </c>
      <c r="Z31" s="18" t="str">
        <f t="shared" si="7"/>
        <v>B+</v>
      </c>
      <c r="AA31" s="18" t="str">
        <f t="shared" si="8"/>
        <v>3.2</v>
      </c>
      <c r="AB31" s="21">
        <f t="shared" si="76"/>
        <v>41</v>
      </c>
      <c r="AC31" s="21">
        <f t="shared" si="43"/>
        <v>41</v>
      </c>
      <c r="AD31" s="22" t="str">
        <f t="shared" si="44"/>
        <v>C</v>
      </c>
      <c r="AE31" s="18" t="str">
        <f t="shared" si="9"/>
        <v>2.0</v>
      </c>
      <c r="AF31" s="79">
        <v>7</v>
      </c>
      <c r="AG31" s="16">
        <f t="shared" si="45"/>
        <v>7.0000000000000009</v>
      </c>
      <c r="AH31" s="22" t="str">
        <f t="shared" si="46"/>
        <v>E</v>
      </c>
      <c r="AI31" s="18" t="str">
        <f t="shared" si="10"/>
        <v>0.8</v>
      </c>
      <c r="AJ31" s="67">
        <v>42</v>
      </c>
      <c r="AK31" s="23">
        <f t="shared" si="47"/>
        <v>56.000000000000007</v>
      </c>
      <c r="AL31" s="18" t="str">
        <f t="shared" si="48"/>
        <v>C+</v>
      </c>
      <c r="AM31" s="18" t="str">
        <f t="shared" si="49"/>
        <v>2.4</v>
      </c>
      <c r="AN31" s="76">
        <v>20</v>
      </c>
      <c r="AO31" s="16">
        <f t="shared" ref="AO31:AO39" si="91">AN31/25*100</f>
        <v>80</v>
      </c>
      <c r="AP31" s="18" t="str">
        <f t="shared" ref="AP31:AP39" si="92">IF(AO31&gt;=90,"A+",IF(AO31&gt;=80,"A",IF(AO31&gt;=70,"B+",IF(AO31&gt;=60,"B",IF(AO31&gt;=50,"C+",IF(AO31&gt;=40,"C",IF(AO31&gt;=30,"D+",IF(AO31&gt;=20,"D",IF(AO31&gt;0,"E","-")))))))))</f>
        <v>A</v>
      </c>
      <c r="AQ31" s="18" t="str">
        <f t="shared" ref="AQ31:AQ39" si="93">IF(AO31&gt;=90,"4.0",IF(AO31&gt;=80,"3.6",IF(AO31&gt;=70,"3.2",IF(AO31&gt;=60,"2.8",IF(AO31&gt;=50,"2.4",IF(AO31&gt;=40,"2.0",IF(AO31&gt;=30,"1.6",IF(AO31&gt;=20,"1.2",IF(AO31&gt;0,"0.8","-")))))))))</f>
        <v>3.6</v>
      </c>
      <c r="AR31" s="21">
        <f t="shared" ref="AR31:AR61" si="94">AJ31+AN31</f>
        <v>62</v>
      </c>
      <c r="AS31" s="21">
        <f t="shared" ref="AS31:AS61" si="95">AR31/100*100</f>
        <v>62</v>
      </c>
      <c r="AT31" s="22" t="str">
        <f t="shared" ref="AT31:AT61" si="96">IF(AS31&gt;=90,"A+",IF(AS31&gt;=80,"A",IF(AS31&gt;=70,"B+",IF(AS31&gt;=60,"B",IF(AS31&gt;=50,"C+",IF(AS31&gt;=40,"C",IF(AS31&gt;=30,"D+",IF(AS31&gt;=20,"D",IF(AS31&gt;0,"E","-")))))))))</f>
        <v>B</v>
      </c>
      <c r="AU31" s="18" t="str">
        <f t="shared" ref="AU31:AU61" si="97">IF(AS31&gt;=90,"4.0",IF(AS31&gt;=80,"3.6",IF(AS31&gt;=70,"3.2",IF(AS31&gt;=60,"2.8",IF(AS31&gt;=50,"2.4",IF(AS31&gt;=40,"2.0",IF(AS31&gt;=30,"1.6",IF(AS31&gt;=20,"1.2",IF(AS31&gt;0,"0.8","-")))))))))</f>
        <v>2.8</v>
      </c>
      <c r="AV31" s="67">
        <v>10</v>
      </c>
      <c r="AW31" s="23">
        <f t="shared" si="53"/>
        <v>13.333333333333334</v>
      </c>
      <c r="AX31" s="18" t="str">
        <f t="shared" si="16"/>
        <v>E</v>
      </c>
      <c r="AY31" s="18" t="str">
        <f t="shared" si="17"/>
        <v>0.8</v>
      </c>
      <c r="AZ31" s="77">
        <v>20</v>
      </c>
      <c r="BA31" s="16">
        <f t="shared" si="54"/>
        <v>80</v>
      </c>
      <c r="BB31" s="18" t="str">
        <f t="shared" ref="BB31:BB61" si="98">IF(BA31&gt;=90,"A+",IF(BA31&gt;=80,"A",IF(BA31&gt;=70,"B+",IF(BA31&gt;=60,"B",IF(BA31&gt;=50,"C+",IF(BA31&gt;=40,"C",IF(BA31&gt;=30,"D+",IF(BA31&gt;=20,"D",IF(BA31&gt;0,"E","-")))))))))</f>
        <v>A</v>
      </c>
      <c r="BC31" s="18" t="str">
        <f t="shared" ref="BC31:BC61" si="99">IF(BA31&gt;=90,"4.0",IF(BA31&gt;=80,"3.6",IF(BA31&gt;=70,"3.2",IF(BA31&gt;=60,"2.8",IF(BA31&gt;=50,"2.4",IF(BA31&gt;=40,"2.0",IF(BA31&gt;=30,"1.6",IF(BA31&gt;=20,"1.2",IF(BA31&gt;0,"0.8","-")))))))))</f>
        <v>3.6</v>
      </c>
      <c r="BD31" s="21">
        <f t="shared" ref="BD31:BD61" si="100">AV31+AZ31</f>
        <v>30</v>
      </c>
      <c r="BE31" s="21">
        <f t="shared" si="58"/>
        <v>30</v>
      </c>
      <c r="BF31" s="22" t="str">
        <f t="shared" si="59"/>
        <v>D+</v>
      </c>
      <c r="BG31" s="18" t="str">
        <f t="shared" ref="BG31:BG61" si="101">IF(BE31&gt;=90,"4.0",IF(BE31&gt;=80,"3.6",IF(BE31&gt;=70,"3.2",IF(BE31&gt;=60,"2.8",IF(BE31&gt;=50,"2.4",IF(BE31&gt;=40,"2.0",IF(BE31&gt;=30,"1.6",IF(BE31&gt;=20,"1.2",IF(BE31&gt;0,"0.8","-")))))))))</f>
        <v>1.6</v>
      </c>
      <c r="BH31" s="67">
        <v>14</v>
      </c>
      <c r="BI31" s="23">
        <f t="shared" si="61"/>
        <v>18.666666666666668</v>
      </c>
      <c r="BJ31" s="18" t="str">
        <f t="shared" si="21"/>
        <v>E</v>
      </c>
      <c r="BK31" s="18" t="str">
        <f t="shared" si="22"/>
        <v>0.8</v>
      </c>
      <c r="BL31" s="76">
        <v>18</v>
      </c>
      <c r="BM31" s="19">
        <f t="shared" ref="BM31:BM39" si="102">BL31/25*100</f>
        <v>72</v>
      </c>
      <c r="BN31" s="18" t="str">
        <f t="shared" ref="BN31:BN39" si="103">IF(BM31&gt;=90,"A+",IF(BM31&gt;=80,"A",IF(BM31&gt;=70,"B+",IF(BM31&gt;=60,"B",IF(BM31&gt;=50,"C+",IF(BM31&gt;=40,"C",IF(BM31&gt;=30,"D+",IF(BM31&gt;=20,"D",IF(BM31&gt;0,"E","-")))))))))</f>
        <v>B+</v>
      </c>
      <c r="BO31" s="18" t="str">
        <f t="shared" ref="BO31:BO39" si="104">IF(BM31&gt;=90,"4.0",IF(BM31&gt;=80,"3.6",IF(BM31&gt;=70,"3.2",IF(BM31&gt;=60,"2.8",IF(BM31&gt;=50,"2.4",IF(BM31&gt;=40,"2.0",IF(BM31&gt;=30,"1.6",IF(BM31&gt;=20,"1.2",IF(BM31&gt;0,"0.8","-")))))))))</f>
        <v>3.2</v>
      </c>
      <c r="BP31" s="21">
        <f t="shared" ref="BP31:BP61" si="105">BH31+BL31</f>
        <v>32</v>
      </c>
      <c r="BQ31" s="21">
        <f t="shared" ref="BQ31:BQ61" si="106">BP31/100*100</f>
        <v>32</v>
      </c>
      <c r="BR31" s="22" t="str">
        <f t="shared" ref="BR31:BR61" si="107">IF(BQ31&gt;=90,"A+",IF(BQ31&gt;=80,"A",IF(BQ31&gt;=70,"B+",IF(BQ31&gt;=60,"B",IF(BQ31&gt;=50,"C+",IF(BQ31&gt;=40,"C",IF(BQ31&gt;=30,"D+",IF(BQ31&gt;=20,"D",IF(BQ31&gt;0,"E","-")))))))))</f>
        <v>D+</v>
      </c>
      <c r="BS31" s="18" t="str">
        <f t="shared" ref="BS31:BS61" si="108">IF(BQ31&gt;=90,"4.0",IF(BQ31&gt;=80,"3.6",IF(BQ31&gt;=70,"3.2",IF(BQ31&gt;=60,"2.8",IF(BQ31&gt;=50,"2.4",IF(BQ31&gt;=40,"2.0",IF(BQ31&gt;=30,"1.6",IF(BQ31&gt;=20,"1.2",IF(BQ31&gt;0,"0.8","-")))))))))</f>
        <v>1.6</v>
      </c>
      <c r="BT31" s="67">
        <v>22</v>
      </c>
      <c r="BU31" s="23">
        <f t="shared" si="65"/>
        <v>22</v>
      </c>
      <c r="BV31" s="18" t="str">
        <f t="shared" si="26"/>
        <v>D</v>
      </c>
      <c r="BW31" s="18" t="str">
        <f t="shared" si="27"/>
        <v>1.2</v>
      </c>
      <c r="BX31" s="16"/>
      <c r="BY31" s="19">
        <f t="shared" si="79"/>
        <v>0</v>
      </c>
      <c r="BZ31" s="20" t="str">
        <f t="shared" si="80"/>
        <v>-</v>
      </c>
      <c r="CA31" s="20" t="str">
        <f t="shared" si="81"/>
        <v>-</v>
      </c>
      <c r="CB31" s="24">
        <f t="shared" si="82"/>
        <v>22</v>
      </c>
      <c r="CC31" s="21">
        <f t="shared" si="66"/>
        <v>22</v>
      </c>
      <c r="CD31" s="22" t="str">
        <f t="shared" si="67"/>
        <v>D</v>
      </c>
      <c r="CE31" s="18" t="str">
        <f t="shared" si="30"/>
        <v>1.2</v>
      </c>
      <c r="CF31" s="67">
        <v>4</v>
      </c>
      <c r="CG31" s="23">
        <f t="shared" si="68"/>
        <v>5.3333333333333339</v>
      </c>
      <c r="CH31" s="18" t="str">
        <f t="shared" si="31"/>
        <v>E</v>
      </c>
      <c r="CI31" s="18" t="str">
        <f t="shared" si="32"/>
        <v>0.8</v>
      </c>
      <c r="CJ31" s="67">
        <v>19</v>
      </c>
      <c r="CK31" s="19">
        <f t="shared" ref="CK31:CK39" si="109">CJ31/25*100</f>
        <v>76</v>
      </c>
      <c r="CL31" s="18" t="str">
        <f t="shared" ref="CL31:CL39" si="110">IF(CK31&gt;=90,"A+",IF(CK31&gt;=80,"A",IF(CK31&gt;=70,"B+",IF(CK31&gt;=60,"B",IF(CK31&gt;=50,"C+",IF(CK31&gt;=40,"C",IF(CK31&gt;=30,"D+",IF(CK31&gt;=20,"D",IF(CK31&gt;0,"E","-")))))))))</f>
        <v>B+</v>
      </c>
      <c r="CM31" s="18" t="str">
        <f t="shared" ref="CM31:CM39" si="111">IF(CK31&gt;=90,"4.0",IF(CK31&gt;=80,"3.6",IF(CK31&gt;=70,"3.2",IF(CK31&gt;=60,"2.8",IF(CK31&gt;=50,"2.4",IF(CK31&gt;=40,"2.0",IF(CK31&gt;=30,"1.6",IF(CK31&gt;=20,"1.2",IF(CK31&gt;0,"0.8","-")))))))))</f>
        <v>3.2</v>
      </c>
      <c r="CN31" s="21">
        <f t="shared" ref="CN31:CN38" si="112">CF31+CJ31</f>
        <v>23</v>
      </c>
      <c r="CO31" s="21">
        <f t="shared" ref="CO31:CO38" si="113">CN31/100*100</f>
        <v>23</v>
      </c>
      <c r="CP31" s="22" t="str">
        <f t="shared" ref="CP31:CP38" si="114">IF(CO31&gt;=90,"A+",IF(CO31&gt;=80,"A",IF(CO31&gt;=70,"B+",IF(CO31&gt;=60,"B",IF(CO31&gt;=50,"C+",IF(CO31&gt;=40,"C",IF(CO31&gt;=30,"D+",IF(CO31&gt;=20,"D",IF(CO31&gt;0,"E","-")))))))))</f>
        <v>D</v>
      </c>
      <c r="CQ31" s="18" t="str">
        <f t="shared" ref="CQ31:CQ38" si="115">IF(CO31&gt;=90,"4.0",IF(CO31&gt;=80,"3.6",IF(CO31&gt;=70,"3.2",IF(CO31&gt;=60,"2.8",IF(CO31&gt;=50,"2.4",IF(CO31&gt;=40,"2.0",IF(CO31&gt;=30,"1.6",IF(CO31&gt;=20,"1.2",IF(CO31&gt;0,"0.8","-")))))))))</f>
        <v>1.2</v>
      </c>
      <c r="CR31" s="25">
        <f t="shared" si="72"/>
        <v>257</v>
      </c>
      <c r="CS31" s="25">
        <f t="shared" si="73"/>
        <v>32.125</v>
      </c>
      <c r="CT31" s="26" t="str">
        <f t="shared" si="36"/>
        <v>D+</v>
      </c>
      <c r="CU31" s="27">
        <f t="shared" si="74"/>
        <v>1.6499999999999997</v>
      </c>
      <c r="CV31" s="1"/>
      <c r="CW31" s="1"/>
      <c r="CX31" s="1"/>
      <c r="CY31" s="1"/>
      <c r="DD31" s="1"/>
      <c r="DE31" s="1"/>
      <c r="DF31" s="1"/>
      <c r="DG31" s="1"/>
    </row>
    <row r="32" spans="1:111" ht="15.75" x14ac:dyDescent="0.25">
      <c r="A32" s="28">
        <v>24</v>
      </c>
      <c r="B32" s="67">
        <v>750103024</v>
      </c>
      <c r="C32" s="67" t="s">
        <v>136</v>
      </c>
      <c r="D32" s="29" t="s">
        <v>137</v>
      </c>
      <c r="E32" s="29" t="s">
        <v>138</v>
      </c>
      <c r="F32" s="30" t="s">
        <v>139</v>
      </c>
      <c r="G32" s="29"/>
      <c r="H32" s="67">
        <v>23</v>
      </c>
      <c r="I32" s="17">
        <f t="shared" si="37"/>
        <v>30.666666666666664</v>
      </c>
      <c r="J32" s="18" t="str">
        <f t="shared" si="0"/>
        <v>D+</v>
      </c>
      <c r="K32" s="18" t="str">
        <f t="shared" si="1"/>
        <v>1.6</v>
      </c>
      <c r="L32" s="76">
        <v>18</v>
      </c>
      <c r="M32" s="16">
        <f t="shared" si="84"/>
        <v>72</v>
      </c>
      <c r="N32" s="18" t="str">
        <f t="shared" si="85"/>
        <v>B+</v>
      </c>
      <c r="O32" s="18" t="str">
        <f t="shared" si="86"/>
        <v>3.2</v>
      </c>
      <c r="P32" s="21">
        <f t="shared" si="87"/>
        <v>41</v>
      </c>
      <c r="Q32" s="21">
        <f t="shared" si="88"/>
        <v>41</v>
      </c>
      <c r="R32" s="22" t="str">
        <f t="shared" si="89"/>
        <v>C</v>
      </c>
      <c r="S32" s="18" t="str">
        <f t="shared" si="90"/>
        <v>2.0</v>
      </c>
      <c r="T32" s="67">
        <v>22</v>
      </c>
      <c r="U32" s="23">
        <f t="shared" si="41"/>
        <v>29.333333333333332</v>
      </c>
      <c r="V32" s="18" t="str">
        <f t="shared" si="5"/>
        <v>D</v>
      </c>
      <c r="W32" s="18" t="str">
        <f t="shared" si="6"/>
        <v>1.2</v>
      </c>
      <c r="X32" s="76">
        <v>20</v>
      </c>
      <c r="Y32" s="16">
        <f t="shared" si="42"/>
        <v>80</v>
      </c>
      <c r="Z32" s="18" t="str">
        <f t="shared" si="7"/>
        <v>A</v>
      </c>
      <c r="AA32" s="18" t="str">
        <f t="shared" si="8"/>
        <v>3.6</v>
      </c>
      <c r="AB32" s="21">
        <f t="shared" si="76"/>
        <v>42</v>
      </c>
      <c r="AC32" s="21">
        <f t="shared" si="43"/>
        <v>42</v>
      </c>
      <c r="AD32" s="22" t="str">
        <f t="shared" si="44"/>
        <v>C</v>
      </c>
      <c r="AE32" s="18" t="str">
        <f t="shared" si="9"/>
        <v>2.0</v>
      </c>
      <c r="AF32" s="79">
        <v>15</v>
      </c>
      <c r="AG32" s="16">
        <f t="shared" si="45"/>
        <v>15</v>
      </c>
      <c r="AH32" s="22" t="str">
        <f t="shared" si="46"/>
        <v>E</v>
      </c>
      <c r="AI32" s="18" t="str">
        <f t="shared" si="10"/>
        <v>0.8</v>
      </c>
      <c r="AJ32" s="67">
        <v>43</v>
      </c>
      <c r="AK32" s="23">
        <f t="shared" si="47"/>
        <v>57.333333333333336</v>
      </c>
      <c r="AL32" s="18" t="str">
        <f t="shared" si="48"/>
        <v>C+</v>
      </c>
      <c r="AM32" s="18" t="str">
        <f t="shared" si="49"/>
        <v>2.4</v>
      </c>
      <c r="AN32" s="76">
        <v>22</v>
      </c>
      <c r="AO32" s="16">
        <f t="shared" si="91"/>
        <v>88</v>
      </c>
      <c r="AP32" s="18" t="str">
        <f t="shared" si="92"/>
        <v>A</v>
      </c>
      <c r="AQ32" s="18" t="str">
        <f t="shared" si="93"/>
        <v>3.6</v>
      </c>
      <c r="AR32" s="21">
        <f t="shared" si="94"/>
        <v>65</v>
      </c>
      <c r="AS32" s="21">
        <f t="shared" si="95"/>
        <v>65</v>
      </c>
      <c r="AT32" s="22" t="str">
        <f t="shared" si="96"/>
        <v>B</v>
      </c>
      <c r="AU32" s="18" t="str">
        <f t="shared" si="97"/>
        <v>2.8</v>
      </c>
      <c r="AV32" s="67">
        <v>12</v>
      </c>
      <c r="AW32" s="23">
        <f t="shared" si="53"/>
        <v>16</v>
      </c>
      <c r="AX32" s="18" t="str">
        <f t="shared" si="16"/>
        <v>E</v>
      </c>
      <c r="AY32" s="18" t="str">
        <f t="shared" si="17"/>
        <v>0.8</v>
      </c>
      <c r="AZ32" s="77">
        <v>21</v>
      </c>
      <c r="BA32" s="16">
        <f t="shared" si="54"/>
        <v>84</v>
      </c>
      <c r="BB32" s="18" t="str">
        <f t="shared" si="98"/>
        <v>A</v>
      </c>
      <c r="BC32" s="18" t="str">
        <f t="shared" si="99"/>
        <v>3.6</v>
      </c>
      <c r="BD32" s="21">
        <f t="shared" si="100"/>
        <v>33</v>
      </c>
      <c r="BE32" s="21">
        <f t="shared" si="58"/>
        <v>33</v>
      </c>
      <c r="BF32" s="22" t="str">
        <f t="shared" si="59"/>
        <v>D+</v>
      </c>
      <c r="BG32" s="18" t="str">
        <f t="shared" si="101"/>
        <v>1.6</v>
      </c>
      <c r="BH32" s="67">
        <v>23</v>
      </c>
      <c r="BI32" s="23">
        <f t="shared" si="61"/>
        <v>30.666666666666664</v>
      </c>
      <c r="BJ32" s="18" t="str">
        <f t="shared" si="21"/>
        <v>D+</v>
      </c>
      <c r="BK32" s="18" t="str">
        <f t="shared" si="22"/>
        <v>1.6</v>
      </c>
      <c r="BL32" s="76">
        <v>18</v>
      </c>
      <c r="BM32" s="19">
        <f t="shared" si="102"/>
        <v>72</v>
      </c>
      <c r="BN32" s="18" t="str">
        <f t="shared" si="103"/>
        <v>B+</v>
      </c>
      <c r="BO32" s="18" t="str">
        <f t="shared" si="104"/>
        <v>3.2</v>
      </c>
      <c r="BP32" s="21">
        <f t="shared" si="105"/>
        <v>41</v>
      </c>
      <c r="BQ32" s="21">
        <f t="shared" si="106"/>
        <v>41</v>
      </c>
      <c r="BR32" s="22" t="str">
        <f t="shared" si="107"/>
        <v>C</v>
      </c>
      <c r="BS32" s="18" t="str">
        <f t="shared" si="108"/>
        <v>2.0</v>
      </c>
      <c r="BT32" s="67">
        <v>30</v>
      </c>
      <c r="BU32" s="23">
        <f t="shared" si="65"/>
        <v>30</v>
      </c>
      <c r="BV32" s="18" t="str">
        <f t="shared" si="26"/>
        <v>D+</v>
      </c>
      <c r="BW32" s="18" t="str">
        <f t="shared" si="27"/>
        <v>1.6</v>
      </c>
      <c r="BX32" s="16"/>
      <c r="BY32" s="19">
        <f t="shared" si="79"/>
        <v>0</v>
      </c>
      <c r="BZ32" s="20" t="str">
        <f t="shared" si="80"/>
        <v>-</v>
      </c>
      <c r="CA32" s="20" t="str">
        <f t="shared" si="81"/>
        <v>-</v>
      </c>
      <c r="CB32" s="24">
        <f t="shared" si="82"/>
        <v>30</v>
      </c>
      <c r="CC32" s="21">
        <f t="shared" si="66"/>
        <v>30</v>
      </c>
      <c r="CD32" s="22" t="str">
        <f t="shared" si="67"/>
        <v>D+</v>
      </c>
      <c r="CE32" s="18" t="str">
        <f t="shared" si="30"/>
        <v>1.6</v>
      </c>
      <c r="CF32" s="67">
        <v>5</v>
      </c>
      <c r="CG32" s="23">
        <f t="shared" si="68"/>
        <v>6.666666666666667</v>
      </c>
      <c r="CH32" s="18" t="str">
        <f t="shared" si="31"/>
        <v>E</v>
      </c>
      <c r="CI32" s="18" t="str">
        <f t="shared" si="32"/>
        <v>0.8</v>
      </c>
      <c r="CJ32" s="67">
        <v>20</v>
      </c>
      <c r="CK32" s="19">
        <f t="shared" si="109"/>
        <v>80</v>
      </c>
      <c r="CL32" s="18" t="str">
        <f t="shared" si="110"/>
        <v>A</v>
      </c>
      <c r="CM32" s="18" t="str">
        <f t="shared" si="111"/>
        <v>3.6</v>
      </c>
      <c r="CN32" s="21">
        <f t="shared" si="112"/>
        <v>25</v>
      </c>
      <c r="CO32" s="21">
        <f t="shared" si="113"/>
        <v>25</v>
      </c>
      <c r="CP32" s="22" t="str">
        <f t="shared" si="114"/>
        <v>D</v>
      </c>
      <c r="CQ32" s="18" t="str">
        <f t="shared" si="115"/>
        <v>1.2</v>
      </c>
      <c r="CR32" s="25">
        <f t="shared" si="72"/>
        <v>292</v>
      </c>
      <c r="CS32" s="25">
        <f t="shared" si="73"/>
        <v>36.5</v>
      </c>
      <c r="CT32" s="26" t="str">
        <f t="shared" si="36"/>
        <v>D+</v>
      </c>
      <c r="CU32" s="27">
        <f t="shared" si="74"/>
        <v>1.7499999999999998</v>
      </c>
      <c r="CV32" s="1"/>
      <c r="CW32" s="1"/>
      <c r="CX32" s="1"/>
      <c r="CY32" s="1"/>
      <c r="DD32" s="1"/>
      <c r="DE32" s="1"/>
      <c r="DF32" s="1"/>
      <c r="DG32" s="1"/>
    </row>
    <row r="33" spans="1:111" ht="15.75" x14ac:dyDescent="0.25">
      <c r="A33" s="13">
        <v>25</v>
      </c>
      <c r="B33" s="67">
        <v>750103025</v>
      </c>
      <c r="C33" s="67" t="s">
        <v>140</v>
      </c>
      <c r="D33" s="29" t="s">
        <v>141</v>
      </c>
      <c r="E33" s="29" t="s">
        <v>142</v>
      </c>
      <c r="F33" s="30" t="s">
        <v>143</v>
      </c>
      <c r="G33" s="29"/>
      <c r="H33" s="67">
        <v>27</v>
      </c>
      <c r="I33" s="17">
        <f t="shared" si="37"/>
        <v>36</v>
      </c>
      <c r="J33" s="18" t="str">
        <f t="shared" si="0"/>
        <v>D+</v>
      </c>
      <c r="K33" s="18" t="str">
        <f t="shared" si="1"/>
        <v>1.6</v>
      </c>
      <c r="L33" s="76">
        <v>20</v>
      </c>
      <c r="M33" s="16">
        <f t="shared" si="84"/>
        <v>80</v>
      </c>
      <c r="N33" s="18" t="str">
        <f t="shared" si="85"/>
        <v>A</v>
      </c>
      <c r="O33" s="18" t="str">
        <f t="shared" si="86"/>
        <v>3.6</v>
      </c>
      <c r="P33" s="21">
        <f t="shared" si="87"/>
        <v>47</v>
      </c>
      <c r="Q33" s="21">
        <f t="shared" si="88"/>
        <v>47</v>
      </c>
      <c r="R33" s="22" t="str">
        <f t="shared" si="89"/>
        <v>C</v>
      </c>
      <c r="S33" s="18" t="str">
        <f t="shared" si="90"/>
        <v>2.0</v>
      </c>
      <c r="T33" s="67">
        <v>20</v>
      </c>
      <c r="U33" s="23">
        <f t="shared" si="41"/>
        <v>26.666666666666668</v>
      </c>
      <c r="V33" s="18" t="str">
        <f t="shared" si="5"/>
        <v>D</v>
      </c>
      <c r="W33" s="18" t="str">
        <f t="shared" si="6"/>
        <v>1.2</v>
      </c>
      <c r="X33" s="76">
        <v>16</v>
      </c>
      <c r="Y33" s="16">
        <f t="shared" si="42"/>
        <v>64</v>
      </c>
      <c r="Z33" s="18" t="str">
        <f t="shared" si="7"/>
        <v>B</v>
      </c>
      <c r="AA33" s="18" t="str">
        <f t="shared" si="8"/>
        <v>2.8</v>
      </c>
      <c r="AB33" s="21">
        <f t="shared" si="76"/>
        <v>36</v>
      </c>
      <c r="AC33" s="21">
        <f t="shared" si="43"/>
        <v>36</v>
      </c>
      <c r="AD33" s="22" t="str">
        <f t="shared" si="44"/>
        <v>D+</v>
      </c>
      <c r="AE33" s="18" t="str">
        <f t="shared" si="9"/>
        <v>1.6</v>
      </c>
      <c r="AF33" s="79">
        <v>30</v>
      </c>
      <c r="AG33" s="16">
        <f t="shared" si="45"/>
        <v>30</v>
      </c>
      <c r="AH33" s="22" t="str">
        <f t="shared" si="46"/>
        <v>D+</v>
      </c>
      <c r="AI33" s="18" t="str">
        <f t="shared" si="10"/>
        <v>1.6</v>
      </c>
      <c r="AJ33" s="67">
        <v>44</v>
      </c>
      <c r="AK33" s="23">
        <f t="shared" si="47"/>
        <v>58.666666666666664</v>
      </c>
      <c r="AL33" s="18" t="str">
        <f t="shared" si="48"/>
        <v>C+</v>
      </c>
      <c r="AM33" s="18" t="str">
        <f t="shared" si="49"/>
        <v>2.4</v>
      </c>
      <c r="AN33" s="76">
        <v>22</v>
      </c>
      <c r="AO33" s="16">
        <f t="shared" si="91"/>
        <v>88</v>
      </c>
      <c r="AP33" s="18" t="str">
        <f t="shared" si="92"/>
        <v>A</v>
      </c>
      <c r="AQ33" s="18" t="str">
        <f t="shared" si="93"/>
        <v>3.6</v>
      </c>
      <c r="AR33" s="21">
        <f t="shared" si="94"/>
        <v>66</v>
      </c>
      <c r="AS33" s="21">
        <f t="shared" si="95"/>
        <v>66</v>
      </c>
      <c r="AT33" s="22" t="str">
        <f t="shared" si="96"/>
        <v>B</v>
      </c>
      <c r="AU33" s="18" t="str">
        <f t="shared" si="97"/>
        <v>2.8</v>
      </c>
      <c r="AV33" s="67">
        <v>16</v>
      </c>
      <c r="AW33" s="23">
        <f t="shared" si="53"/>
        <v>21.333333333333336</v>
      </c>
      <c r="AX33" s="18" t="str">
        <f t="shared" si="16"/>
        <v>D</v>
      </c>
      <c r="AY33" s="18" t="str">
        <f t="shared" si="17"/>
        <v>1.2</v>
      </c>
      <c r="AZ33" s="77">
        <v>21</v>
      </c>
      <c r="BA33" s="16">
        <f t="shared" si="54"/>
        <v>84</v>
      </c>
      <c r="BB33" s="18" t="str">
        <f t="shared" si="98"/>
        <v>A</v>
      </c>
      <c r="BC33" s="18" t="str">
        <f t="shared" si="99"/>
        <v>3.6</v>
      </c>
      <c r="BD33" s="21">
        <f t="shared" si="100"/>
        <v>37</v>
      </c>
      <c r="BE33" s="21">
        <f t="shared" si="58"/>
        <v>37</v>
      </c>
      <c r="BF33" s="22" t="str">
        <f t="shared" si="59"/>
        <v>D+</v>
      </c>
      <c r="BG33" s="18" t="str">
        <f t="shared" si="101"/>
        <v>1.6</v>
      </c>
      <c r="BH33" s="67">
        <v>24</v>
      </c>
      <c r="BI33" s="23">
        <f t="shared" si="61"/>
        <v>32</v>
      </c>
      <c r="BJ33" s="18" t="str">
        <f t="shared" si="21"/>
        <v>D+</v>
      </c>
      <c r="BK33" s="18" t="str">
        <f t="shared" si="22"/>
        <v>1.6</v>
      </c>
      <c r="BL33" s="76">
        <v>20</v>
      </c>
      <c r="BM33" s="19">
        <f t="shared" si="102"/>
        <v>80</v>
      </c>
      <c r="BN33" s="18" t="str">
        <f t="shared" si="103"/>
        <v>A</v>
      </c>
      <c r="BO33" s="18" t="str">
        <f t="shared" si="104"/>
        <v>3.6</v>
      </c>
      <c r="BP33" s="21">
        <f t="shared" si="105"/>
        <v>44</v>
      </c>
      <c r="BQ33" s="21">
        <f t="shared" si="106"/>
        <v>44</v>
      </c>
      <c r="BR33" s="22" t="str">
        <f t="shared" si="107"/>
        <v>C</v>
      </c>
      <c r="BS33" s="18" t="str">
        <f t="shared" si="108"/>
        <v>2.0</v>
      </c>
      <c r="BT33" s="67">
        <v>40</v>
      </c>
      <c r="BU33" s="23">
        <f t="shared" si="65"/>
        <v>40</v>
      </c>
      <c r="BV33" s="18" t="str">
        <f t="shared" si="26"/>
        <v>C</v>
      </c>
      <c r="BW33" s="18" t="str">
        <f t="shared" si="27"/>
        <v>2.0</v>
      </c>
      <c r="BX33" s="16"/>
      <c r="BY33" s="19">
        <f t="shared" si="79"/>
        <v>0</v>
      </c>
      <c r="BZ33" s="20" t="str">
        <f t="shared" si="80"/>
        <v>-</v>
      </c>
      <c r="CA33" s="20" t="str">
        <f t="shared" si="81"/>
        <v>-</v>
      </c>
      <c r="CB33" s="24">
        <f t="shared" si="82"/>
        <v>40</v>
      </c>
      <c r="CC33" s="21">
        <f t="shared" si="66"/>
        <v>40</v>
      </c>
      <c r="CD33" s="22" t="str">
        <f t="shared" si="67"/>
        <v>C</v>
      </c>
      <c r="CE33" s="18" t="str">
        <f t="shared" si="30"/>
        <v>2.0</v>
      </c>
      <c r="CF33" s="67">
        <v>8</v>
      </c>
      <c r="CG33" s="23">
        <f t="shared" si="68"/>
        <v>10.666666666666668</v>
      </c>
      <c r="CH33" s="18" t="str">
        <f t="shared" si="31"/>
        <v>E</v>
      </c>
      <c r="CI33" s="18" t="str">
        <f t="shared" si="32"/>
        <v>0.8</v>
      </c>
      <c r="CJ33" s="67">
        <v>20</v>
      </c>
      <c r="CK33" s="19">
        <f t="shared" si="109"/>
        <v>80</v>
      </c>
      <c r="CL33" s="18" t="str">
        <f t="shared" si="110"/>
        <v>A</v>
      </c>
      <c r="CM33" s="18" t="str">
        <f t="shared" si="111"/>
        <v>3.6</v>
      </c>
      <c r="CN33" s="21">
        <f t="shared" si="112"/>
        <v>28</v>
      </c>
      <c r="CO33" s="21">
        <f t="shared" si="113"/>
        <v>28.000000000000004</v>
      </c>
      <c r="CP33" s="22" t="str">
        <f t="shared" si="114"/>
        <v>D</v>
      </c>
      <c r="CQ33" s="18" t="str">
        <f t="shared" si="115"/>
        <v>1.2</v>
      </c>
      <c r="CR33" s="25">
        <f t="shared" si="72"/>
        <v>328</v>
      </c>
      <c r="CS33" s="25">
        <f t="shared" si="73"/>
        <v>41</v>
      </c>
      <c r="CT33" s="26" t="str">
        <f t="shared" si="36"/>
        <v>C</v>
      </c>
      <c r="CU33" s="27">
        <f t="shared" si="74"/>
        <v>1.8499999999999999</v>
      </c>
      <c r="CV33" s="1"/>
      <c r="CW33" s="1"/>
      <c r="CX33" s="1"/>
      <c r="CY33" s="1"/>
      <c r="DD33" s="1"/>
      <c r="DE33" s="1"/>
      <c r="DF33" s="1"/>
      <c r="DG33" s="1"/>
    </row>
    <row r="34" spans="1:111" ht="15.75" x14ac:dyDescent="0.25">
      <c r="A34" s="28">
        <v>26</v>
      </c>
      <c r="B34" s="67">
        <v>750103026</v>
      </c>
      <c r="C34" s="67" t="s">
        <v>144</v>
      </c>
      <c r="D34" s="29" t="s">
        <v>145</v>
      </c>
      <c r="E34" s="29" t="s">
        <v>146</v>
      </c>
      <c r="F34" s="30" t="s">
        <v>147</v>
      </c>
      <c r="G34" s="29"/>
      <c r="H34" s="67">
        <v>33</v>
      </c>
      <c r="I34" s="17">
        <f t="shared" si="37"/>
        <v>44</v>
      </c>
      <c r="J34" s="18" t="str">
        <f t="shared" si="0"/>
        <v>C</v>
      </c>
      <c r="K34" s="18" t="str">
        <f t="shared" si="1"/>
        <v>2.0</v>
      </c>
      <c r="L34" s="76">
        <v>21</v>
      </c>
      <c r="M34" s="16">
        <f t="shared" si="84"/>
        <v>84</v>
      </c>
      <c r="N34" s="18" t="str">
        <f t="shared" si="85"/>
        <v>A</v>
      </c>
      <c r="O34" s="18" t="str">
        <f t="shared" si="86"/>
        <v>3.6</v>
      </c>
      <c r="P34" s="21">
        <f t="shared" si="87"/>
        <v>54</v>
      </c>
      <c r="Q34" s="21">
        <f t="shared" si="88"/>
        <v>54</v>
      </c>
      <c r="R34" s="22" t="str">
        <f t="shared" si="89"/>
        <v>C+</v>
      </c>
      <c r="S34" s="18" t="str">
        <f t="shared" si="90"/>
        <v>2.4</v>
      </c>
      <c r="T34" s="67">
        <v>24</v>
      </c>
      <c r="U34" s="23">
        <f t="shared" si="41"/>
        <v>32</v>
      </c>
      <c r="V34" s="18" t="str">
        <f t="shared" si="5"/>
        <v>D+</v>
      </c>
      <c r="W34" s="18" t="str">
        <f t="shared" si="6"/>
        <v>1.6</v>
      </c>
      <c r="X34" s="76">
        <v>23</v>
      </c>
      <c r="Y34" s="16">
        <f t="shared" si="42"/>
        <v>92</v>
      </c>
      <c r="Z34" s="18" t="str">
        <f t="shared" si="7"/>
        <v>A+</v>
      </c>
      <c r="AA34" s="18" t="str">
        <f t="shared" si="8"/>
        <v>4.0</v>
      </c>
      <c r="AB34" s="21">
        <f t="shared" si="76"/>
        <v>47</v>
      </c>
      <c r="AC34" s="21">
        <f t="shared" si="43"/>
        <v>47</v>
      </c>
      <c r="AD34" s="22" t="str">
        <f t="shared" si="44"/>
        <v>C</v>
      </c>
      <c r="AE34" s="18" t="str">
        <f t="shared" si="9"/>
        <v>2.0</v>
      </c>
      <c r="AF34" s="79">
        <v>25</v>
      </c>
      <c r="AG34" s="16">
        <f t="shared" si="45"/>
        <v>25</v>
      </c>
      <c r="AH34" s="22" t="str">
        <f t="shared" si="46"/>
        <v>D</v>
      </c>
      <c r="AI34" s="18" t="str">
        <f t="shared" si="10"/>
        <v>1.2</v>
      </c>
      <c r="AJ34" s="67">
        <v>45</v>
      </c>
      <c r="AK34" s="23">
        <f t="shared" si="47"/>
        <v>60</v>
      </c>
      <c r="AL34" s="18" t="str">
        <f t="shared" si="48"/>
        <v>B</v>
      </c>
      <c r="AM34" s="18" t="str">
        <f t="shared" si="49"/>
        <v>2.8</v>
      </c>
      <c r="AN34" s="76">
        <v>23</v>
      </c>
      <c r="AO34" s="16">
        <f t="shared" si="91"/>
        <v>92</v>
      </c>
      <c r="AP34" s="18" t="str">
        <f t="shared" si="92"/>
        <v>A+</v>
      </c>
      <c r="AQ34" s="18" t="str">
        <f t="shared" si="93"/>
        <v>4.0</v>
      </c>
      <c r="AR34" s="21">
        <f t="shared" si="94"/>
        <v>68</v>
      </c>
      <c r="AS34" s="21">
        <f t="shared" si="95"/>
        <v>68</v>
      </c>
      <c r="AT34" s="22" t="str">
        <f t="shared" si="96"/>
        <v>B</v>
      </c>
      <c r="AU34" s="18" t="str">
        <f t="shared" si="97"/>
        <v>2.8</v>
      </c>
      <c r="AV34" s="67">
        <v>15</v>
      </c>
      <c r="AW34" s="23">
        <f t="shared" si="53"/>
        <v>20</v>
      </c>
      <c r="AX34" s="18" t="str">
        <f t="shared" si="16"/>
        <v>D</v>
      </c>
      <c r="AY34" s="18" t="str">
        <f t="shared" si="17"/>
        <v>1.2</v>
      </c>
      <c r="AZ34" s="77">
        <v>22</v>
      </c>
      <c r="BA34" s="16">
        <f t="shared" si="54"/>
        <v>88</v>
      </c>
      <c r="BB34" s="18" t="str">
        <f t="shared" si="98"/>
        <v>A</v>
      </c>
      <c r="BC34" s="18" t="str">
        <f t="shared" si="99"/>
        <v>3.6</v>
      </c>
      <c r="BD34" s="21">
        <f t="shared" si="100"/>
        <v>37</v>
      </c>
      <c r="BE34" s="21">
        <f t="shared" si="58"/>
        <v>37</v>
      </c>
      <c r="BF34" s="22" t="str">
        <f t="shared" si="59"/>
        <v>D+</v>
      </c>
      <c r="BG34" s="18" t="str">
        <f t="shared" si="101"/>
        <v>1.6</v>
      </c>
      <c r="BH34" s="67">
        <v>28</v>
      </c>
      <c r="BI34" s="23">
        <f t="shared" si="61"/>
        <v>37.333333333333336</v>
      </c>
      <c r="BJ34" s="18" t="str">
        <f t="shared" si="21"/>
        <v>D+</v>
      </c>
      <c r="BK34" s="18" t="str">
        <f t="shared" si="22"/>
        <v>1.6</v>
      </c>
      <c r="BL34" s="76">
        <v>21</v>
      </c>
      <c r="BM34" s="19">
        <f t="shared" si="102"/>
        <v>84</v>
      </c>
      <c r="BN34" s="18" t="str">
        <f t="shared" si="103"/>
        <v>A</v>
      </c>
      <c r="BO34" s="18" t="str">
        <f t="shared" si="104"/>
        <v>3.6</v>
      </c>
      <c r="BP34" s="21">
        <f t="shared" si="105"/>
        <v>49</v>
      </c>
      <c r="BQ34" s="21">
        <f t="shared" si="106"/>
        <v>49</v>
      </c>
      <c r="BR34" s="22" t="str">
        <f t="shared" si="107"/>
        <v>C</v>
      </c>
      <c r="BS34" s="18" t="str">
        <f t="shared" si="108"/>
        <v>2.0</v>
      </c>
      <c r="BT34" s="67">
        <v>40</v>
      </c>
      <c r="BU34" s="23">
        <f t="shared" si="65"/>
        <v>40</v>
      </c>
      <c r="BV34" s="18" t="str">
        <f t="shared" si="26"/>
        <v>C</v>
      </c>
      <c r="BW34" s="18" t="str">
        <f t="shared" si="27"/>
        <v>2.0</v>
      </c>
      <c r="BX34" s="16"/>
      <c r="BY34" s="19">
        <f t="shared" si="79"/>
        <v>0</v>
      </c>
      <c r="BZ34" s="20" t="str">
        <f t="shared" si="80"/>
        <v>-</v>
      </c>
      <c r="CA34" s="20" t="str">
        <f t="shared" si="81"/>
        <v>-</v>
      </c>
      <c r="CB34" s="24">
        <f t="shared" si="82"/>
        <v>40</v>
      </c>
      <c r="CC34" s="21">
        <f t="shared" si="66"/>
        <v>40</v>
      </c>
      <c r="CD34" s="22" t="str">
        <f t="shared" si="67"/>
        <v>C</v>
      </c>
      <c r="CE34" s="18" t="str">
        <f t="shared" si="30"/>
        <v>2.0</v>
      </c>
      <c r="CF34" s="67">
        <v>6</v>
      </c>
      <c r="CG34" s="23">
        <f t="shared" si="68"/>
        <v>8</v>
      </c>
      <c r="CH34" s="18" t="str">
        <f t="shared" si="31"/>
        <v>E</v>
      </c>
      <c r="CI34" s="18" t="str">
        <f t="shared" si="32"/>
        <v>0.8</v>
      </c>
      <c r="CJ34" s="67">
        <v>20</v>
      </c>
      <c r="CK34" s="19">
        <f t="shared" si="109"/>
        <v>80</v>
      </c>
      <c r="CL34" s="18" t="str">
        <f t="shared" si="110"/>
        <v>A</v>
      </c>
      <c r="CM34" s="18" t="str">
        <f t="shared" si="111"/>
        <v>3.6</v>
      </c>
      <c r="CN34" s="21">
        <f t="shared" si="112"/>
        <v>26</v>
      </c>
      <c r="CO34" s="21">
        <f t="shared" si="113"/>
        <v>26</v>
      </c>
      <c r="CP34" s="22" t="str">
        <f t="shared" si="114"/>
        <v>D</v>
      </c>
      <c r="CQ34" s="18" t="str">
        <f t="shared" si="115"/>
        <v>1.2</v>
      </c>
      <c r="CR34" s="25">
        <f t="shared" si="72"/>
        <v>346</v>
      </c>
      <c r="CS34" s="25">
        <f t="shared" si="73"/>
        <v>43.25</v>
      </c>
      <c r="CT34" s="26" t="str">
        <f t="shared" si="36"/>
        <v>C</v>
      </c>
      <c r="CU34" s="27">
        <f t="shared" si="74"/>
        <v>1.9</v>
      </c>
      <c r="CV34" s="1"/>
      <c r="CW34" s="1"/>
      <c r="CX34" s="1"/>
      <c r="CY34" s="1"/>
      <c r="DD34" s="1"/>
      <c r="DE34" s="1"/>
      <c r="DF34" s="1"/>
      <c r="DG34" s="1"/>
    </row>
    <row r="35" spans="1:111" ht="15.75" x14ac:dyDescent="0.25">
      <c r="A35" s="13">
        <v>27</v>
      </c>
      <c r="B35" s="67">
        <v>750103027</v>
      </c>
      <c r="C35" s="67" t="s">
        <v>148</v>
      </c>
      <c r="D35" s="29" t="s">
        <v>149</v>
      </c>
      <c r="E35" s="29" t="s">
        <v>150</v>
      </c>
      <c r="F35" s="30" t="s">
        <v>147</v>
      </c>
      <c r="G35" s="29"/>
      <c r="H35" s="67">
        <v>27</v>
      </c>
      <c r="I35" s="17">
        <f t="shared" si="37"/>
        <v>36</v>
      </c>
      <c r="J35" s="18" t="str">
        <f t="shared" si="0"/>
        <v>D+</v>
      </c>
      <c r="K35" s="18" t="str">
        <f t="shared" si="1"/>
        <v>1.6</v>
      </c>
      <c r="L35" s="76">
        <v>21</v>
      </c>
      <c r="M35" s="16">
        <f t="shared" si="84"/>
        <v>84</v>
      </c>
      <c r="N35" s="18" t="str">
        <f t="shared" si="85"/>
        <v>A</v>
      </c>
      <c r="O35" s="18" t="str">
        <f t="shared" si="86"/>
        <v>3.6</v>
      </c>
      <c r="P35" s="21">
        <f t="shared" si="87"/>
        <v>48</v>
      </c>
      <c r="Q35" s="21">
        <f t="shared" si="88"/>
        <v>48</v>
      </c>
      <c r="R35" s="22" t="str">
        <f t="shared" si="89"/>
        <v>C</v>
      </c>
      <c r="S35" s="18" t="str">
        <f t="shared" si="90"/>
        <v>2.0</v>
      </c>
      <c r="T35" s="67">
        <v>18</v>
      </c>
      <c r="U35" s="23">
        <f t="shared" si="41"/>
        <v>24</v>
      </c>
      <c r="V35" s="18" t="str">
        <f t="shared" si="5"/>
        <v>D</v>
      </c>
      <c r="W35" s="18" t="str">
        <f t="shared" si="6"/>
        <v>1.2</v>
      </c>
      <c r="X35" s="76">
        <v>21</v>
      </c>
      <c r="Y35" s="16">
        <f t="shared" si="42"/>
        <v>84</v>
      </c>
      <c r="Z35" s="18" t="str">
        <f t="shared" si="7"/>
        <v>A</v>
      </c>
      <c r="AA35" s="18" t="str">
        <f t="shared" si="8"/>
        <v>3.6</v>
      </c>
      <c r="AB35" s="21">
        <f t="shared" si="76"/>
        <v>39</v>
      </c>
      <c r="AC35" s="21">
        <f t="shared" si="43"/>
        <v>39</v>
      </c>
      <c r="AD35" s="22" t="str">
        <f t="shared" si="44"/>
        <v>D+</v>
      </c>
      <c r="AE35" s="18" t="str">
        <f t="shared" si="9"/>
        <v>1.6</v>
      </c>
      <c r="AF35" s="79">
        <v>1</v>
      </c>
      <c r="AG35" s="16">
        <f t="shared" si="45"/>
        <v>1</v>
      </c>
      <c r="AH35" s="22" t="str">
        <f t="shared" si="46"/>
        <v>E</v>
      </c>
      <c r="AI35" s="18" t="str">
        <f t="shared" si="10"/>
        <v>0.8</v>
      </c>
      <c r="AJ35" s="67">
        <v>46</v>
      </c>
      <c r="AK35" s="23">
        <f t="shared" si="47"/>
        <v>61.333333333333329</v>
      </c>
      <c r="AL35" s="18" t="str">
        <f t="shared" si="48"/>
        <v>B</v>
      </c>
      <c r="AM35" s="18" t="str">
        <f t="shared" si="49"/>
        <v>2.8</v>
      </c>
      <c r="AN35" s="76">
        <v>22</v>
      </c>
      <c r="AO35" s="16">
        <f t="shared" si="91"/>
        <v>88</v>
      </c>
      <c r="AP35" s="18" t="str">
        <f t="shared" si="92"/>
        <v>A</v>
      </c>
      <c r="AQ35" s="18" t="str">
        <f t="shared" si="93"/>
        <v>3.6</v>
      </c>
      <c r="AR35" s="21">
        <f t="shared" si="94"/>
        <v>68</v>
      </c>
      <c r="AS35" s="21">
        <f t="shared" si="95"/>
        <v>68</v>
      </c>
      <c r="AT35" s="22" t="str">
        <f t="shared" si="96"/>
        <v>B</v>
      </c>
      <c r="AU35" s="18" t="str">
        <f t="shared" si="97"/>
        <v>2.8</v>
      </c>
      <c r="AV35" s="67">
        <v>15</v>
      </c>
      <c r="AW35" s="23">
        <f t="shared" si="53"/>
        <v>20</v>
      </c>
      <c r="AX35" s="18" t="str">
        <f t="shared" si="16"/>
        <v>D</v>
      </c>
      <c r="AY35" s="18" t="str">
        <f t="shared" si="17"/>
        <v>1.2</v>
      </c>
      <c r="AZ35" s="77">
        <v>22</v>
      </c>
      <c r="BA35" s="16">
        <f t="shared" si="54"/>
        <v>88</v>
      </c>
      <c r="BB35" s="18" t="str">
        <f t="shared" si="98"/>
        <v>A</v>
      </c>
      <c r="BC35" s="18" t="str">
        <f t="shared" si="99"/>
        <v>3.6</v>
      </c>
      <c r="BD35" s="21">
        <f t="shared" si="100"/>
        <v>37</v>
      </c>
      <c r="BE35" s="21">
        <f t="shared" si="58"/>
        <v>37</v>
      </c>
      <c r="BF35" s="22" t="str">
        <f t="shared" si="59"/>
        <v>D+</v>
      </c>
      <c r="BG35" s="18" t="str">
        <f t="shared" si="101"/>
        <v>1.6</v>
      </c>
      <c r="BH35" s="67">
        <v>22</v>
      </c>
      <c r="BI35" s="23">
        <f t="shared" si="61"/>
        <v>29.333333333333332</v>
      </c>
      <c r="BJ35" s="18" t="str">
        <f t="shared" si="21"/>
        <v>D</v>
      </c>
      <c r="BK35" s="18" t="str">
        <f t="shared" si="22"/>
        <v>1.2</v>
      </c>
      <c r="BL35" s="76">
        <v>21</v>
      </c>
      <c r="BM35" s="19">
        <f t="shared" si="102"/>
        <v>84</v>
      </c>
      <c r="BN35" s="18" t="str">
        <f t="shared" si="103"/>
        <v>A</v>
      </c>
      <c r="BO35" s="18" t="str">
        <f t="shared" si="104"/>
        <v>3.6</v>
      </c>
      <c r="BP35" s="21">
        <f t="shared" si="105"/>
        <v>43</v>
      </c>
      <c r="BQ35" s="21">
        <f t="shared" si="106"/>
        <v>43</v>
      </c>
      <c r="BR35" s="22" t="str">
        <f t="shared" si="107"/>
        <v>C</v>
      </c>
      <c r="BS35" s="18" t="str">
        <f t="shared" si="108"/>
        <v>2.0</v>
      </c>
      <c r="BT35" s="67">
        <v>42</v>
      </c>
      <c r="BU35" s="23">
        <f t="shared" si="65"/>
        <v>42</v>
      </c>
      <c r="BV35" s="18" t="str">
        <f t="shared" si="26"/>
        <v>C</v>
      </c>
      <c r="BW35" s="18" t="str">
        <f t="shared" si="27"/>
        <v>2.0</v>
      </c>
      <c r="BX35" s="16"/>
      <c r="BY35" s="19">
        <f t="shared" si="79"/>
        <v>0</v>
      </c>
      <c r="BZ35" s="20" t="str">
        <f t="shared" si="80"/>
        <v>-</v>
      </c>
      <c r="CA35" s="20" t="str">
        <f t="shared" si="81"/>
        <v>-</v>
      </c>
      <c r="CB35" s="24">
        <f t="shared" si="82"/>
        <v>42</v>
      </c>
      <c r="CC35" s="21">
        <f t="shared" si="66"/>
        <v>42</v>
      </c>
      <c r="CD35" s="22" t="str">
        <f t="shared" si="67"/>
        <v>C</v>
      </c>
      <c r="CE35" s="18" t="str">
        <f t="shared" si="30"/>
        <v>2.0</v>
      </c>
      <c r="CF35" s="67">
        <v>7</v>
      </c>
      <c r="CG35" s="23">
        <f t="shared" si="68"/>
        <v>9.3333333333333339</v>
      </c>
      <c r="CH35" s="18" t="str">
        <f t="shared" si="31"/>
        <v>E</v>
      </c>
      <c r="CI35" s="18" t="str">
        <f t="shared" si="32"/>
        <v>0.8</v>
      </c>
      <c r="CJ35" s="67">
        <v>21</v>
      </c>
      <c r="CK35" s="19">
        <f t="shared" si="109"/>
        <v>84</v>
      </c>
      <c r="CL35" s="18" t="str">
        <f t="shared" si="110"/>
        <v>A</v>
      </c>
      <c r="CM35" s="18" t="str">
        <f t="shared" si="111"/>
        <v>3.6</v>
      </c>
      <c r="CN35" s="21">
        <f t="shared" si="112"/>
        <v>28</v>
      </c>
      <c r="CO35" s="21">
        <f t="shared" si="113"/>
        <v>28.000000000000004</v>
      </c>
      <c r="CP35" s="22" t="str">
        <f t="shared" si="114"/>
        <v>D</v>
      </c>
      <c r="CQ35" s="18" t="str">
        <f t="shared" si="115"/>
        <v>1.2</v>
      </c>
      <c r="CR35" s="25">
        <f t="shared" si="72"/>
        <v>306</v>
      </c>
      <c r="CS35" s="25">
        <f t="shared" si="73"/>
        <v>38.25</v>
      </c>
      <c r="CT35" s="26" t="str">
        <f t="shared" si="36"/>
        <v>D+</v>
      </c>
      <c r="CU35" s="27">
        <f t="shared" si="74"/>
        <v>1.75</v>
      </c>
      <c r="CV35" s="1"/>
      <c r="CW35" s="1"/>
      <c r="CX35" s="1"/>
      <c r="CY35" s="1"/>
      <c r="DD35" s="1"/>
      <c r="DE35" s="1"/>
      <c r="DF35" s="1"/>
      <c r="DG35" s="1"/>
    </row>
    <row r="36" spans="1:111" ht="15.75" x14ac:dyDescent="0.25">
      <c r="A36" s="28">
        <v>28</v>
      </c>
      <c r="B36" s="67">
        <v>750103028</v>
      </c>
      <c r="C36" s="67" t="s">
        <v>151</v>
      </c>
      <c r="D36" s="29" t="s">
        <v>152</v>
      </c>
      <c r="E36" s="29" t="s">
        <v>153</v>
      </c>
      <c r="F36" s="30" t="s">
        <v>154</v>
      </c>
      <c r="G36" s="29"/>
      <c r="H36" s="67">
        <v>19</v>
      </c>
      <c r="I36" s="17">
        <f t="shared" si="37"/>
        <v>25.333333333333336</v>
      </c>
      <c r="J36" s="18" t="str">
        <f t="shared" si="0"/>
        <v>D</v>
      </c>
      <c r="K36" s="18" t="str">
        <f t="shared" si="1"/>
        <v>1.2</v>
      </c>
      <c r="L36" s="76">
        <v>19</v>
      </c>
      <c r="M36" s="16">
        <f t="shared" si="84"/>
        <v>76</v>
      </c>
      <c r="N36" s="18" t="str">
        <f t="shared" si="85"/>
        <v>B+</v>
      </c>
      <c r="O36" s="18" t="str">
        <f t="shared" si="86"/>
        <v>3.2</v>
      </c>
      <c r="P36" s="21">
        <f t="shared" si="87"/>
        <v>38</v>
      </c>
      <c r="Q36" s="21">
        <f t="shared" si="88"/>
        <v>38</v>
      </c>
      <c r="R36" s="22" t="str">
        <f t="shared" si="89"/>
        <v>D+</v>
      </c>
      <c r="S36" s="18" t="str">
        <f t="shared" si="90"/>
        <v>1.6</v>
      </c>
      <c r="T36" s="67">
        <v>10</v>
      </c>
      <c r="U36" s="23">
        <f t="shared" si="41"/>
        <v>13.333333333333334</v>
      </c>
      <c r="V36" s="18" t="str">
        <f t="shared" si="5"/>
        <v>E</v>
      </c>
      <c r="W36" s="18" t="str">
        <f t="shared" si="6"/>
        <v>0.8</v>
      </c>
      <c r="X36" s="76">
        <v>21</v>
      </c>
      <c r="Y36" s="16">
        <f t="shared" si="42"/>
        <v>84</v>
      </c>
      <c r="Z36" s="18" t="str">
        <f t="shared" si="7"/>
        <v>A</v>
      </c>
      <c r="AA36" s="18" t="str">
        <f t="shared" si="8"/>
        <v>3.6</v>
      </c>
      <c r="AB36" s="21">
        <f t="shared" si="76"/>
        <v>31</v>
      </c>
      <c r="AC36" s="21">
        <f t="shared" si="43"/>
        <v>31</v>
      </c>
      <c r="AD36" s="22" t="str">
        <f t="shared" si="44"/>
        <v>D+</v>
      </c>
      <c r="AE36" s="18" t="str">
        <f t="shared" si="9"/>
        <v>1.6</v>
      </c>
      <c r="AF36" s="79">
        <v>1</v>
      </c>
      <c r="AG36" s="16">
        <f t="shared" si="45"/>
        <v>1</v>
      </c>
      <c r="AH36" s="22" t="str">
        <f t="shared" si="46"/>
        <v>E</v>
      </c>
      <c r="AI36" s="18" t="str">
        <f t="shared" si="10"/>
        <v>0.8</v>
      </c>
      <c r="AJ36" s="67">
        <v>47</v>
      </c>
      <c r="AK36" s="23">
        <f t="shared" si="47"/>
        <v>62.666666666666671</v>
      </c>
      <c r="AL36" s="18" t="str">
        <f t="shared" si="48"/>
        <v>B</v>
      </c>
      <c r="AM36" s="18" t="str">
        <f t="shared" si="49"/>
        <v>2.8</v>
      </c>
      <c r="AN36" s="76">
        <v>19</v>
      </c>
      <c r="AO36" s="16">
        <f t="shared" si="91"/>
        <v>76</v>
      </c>
      <c r="AP36" s="18" t="str">
        <f t="shared" si="92"/>
        <v>B+</v>
      </c>
      <c r="AQ36" s="18" t="str">
        <f t="shared" si="93"/>
        <v>3.2</v>
      </c>
      <c r="AR36" s="21">
        <f t="shared" si="94"/>
        <v>66</v>
      </c>
      <c r="AS36" s="21">
        <f t="shared" si="95"/>
        <v>66</v>
      </c>
      <c r="AT36" s="22" t="str">
        <f t="shared" si="96"/>
        <v>B</v>
      </c>
      <c r="AU36" s="18" t="str">
        <f t="shared" si="97"/>
        <v>2.8</v>
      </c>
      <c r="AV36" s="67">
        <v>7</v>
      </c>
      <c r="AW36" s="23">
        <f t="shared" si="53"/>
        <v>9.3333333333333339</v>
      </c>
      <c r="AX36" s="18" t="str">
        <f t="shared" si="16"/>
        <v>E</v>
      </c>
      <c r="AY36" s="18" t="str">
        <f t="shared" si="17"/>
        <v>0.8</v>
      </c>
      <c r="AZ36" s="77">
        <v>21</v>
      </c>
      <c r="BA36" s="16">
        <f t="shared" si="54"/>
        <v>84</v>
      </c>
      <c r="BB36" s="18" t="str">
        <f t="shared" si="98"/>
        <v>A</v>
      </c>
      <c r="BC36" s="18" t="str">
        <f t="shared" si="99"/>
        <v>3.6</v>
      </c>
      <c r="BD36" s="21">
        <f t="shared" si="100"/>
        <v>28</v>
      </c>
      <c r="BE36" s="21">
        <f t="shared" si="58"/>
        <v>28.000000000000004</v>
      </c>
      <c r="BF36" s="22" t="str">
        <f t="shared" si="59"/>
        <v>D</v>
      </c>
      <c r="BG36" s="18" t="str">
        <f t="shared" si="101"/>
        <v>1.2</v>
      </c>
      <c r="BH36" s="67">
        <v>15</v>
      </c>
      <c r="BI36" s="23">
        <f t="shared" si="61"/>
        <v>20</v>
      </c>
      <c r="BJ36" s="18" t="str">
        <f t="shared" si="21"/>
        <v>D</v>
      </c>
      <c r="BK36" s="18" t="str">
        <f t="shared" si="22"/>
        <v>1.2</v>
      </c>
      <c r="BL36" s="76">
        <v>19</v>
      </c>
      <c r="BM36" s="19">
        <f t="shared" si="102"/>
        <v>76</v>
      </c>
      <c r="BN36" s="18" t="str">
        <f t="shared" si="103"/>
        <v>B+</v>
      </c>
      <c r="BO36" s="18" t="str">
        <f t="shared" si="104"/>
        <v>3.2</v>
      </c>
      <c r="BP36" s="21">
        <f t="shared" si="105"/>
        <v>34</v>
      </c>
      <c r="BQ36" s="21">
        <f t="shared" si="106"/>
        <v>34</v>
      </c>
      <c r="BR36" s="22" t="str">
        <f t="shared" si="107"/>
        <v>D+</v>
      </c>
      <c r="BS36" s="18" t="str">
        <f t="shared" si="108"/>
        <v>1.6</v>
      </c>
      <c r="BT36" s="67">
        <v>8</v>
      </c>
      <c r="BU36" s="23">
        <f t="shared" si="65"/>
        <v>8</v>
      </c>
      <c r="BV36" s="18" t="str">
        <f t="shared" si="26"/>
        <v>E</v>
      </c>
      <c r="BW36" s="18" t="str">
        <f t="shared" si="27"/>
        <v>0.8</v>
      </c>
      <c r="BX36" s="16"/>
      <c r="BY36" s="19">
        <f t="shared" si="79"/>
        <v>0</v>
      </c>
      <c r="BZ36" s="20" t="str">
        <f t="shared" si="80"/>
        <v>-</v>
      </c>
      <c r="CA36" s="20" t="str">
        <f t="shared" si="81"/>
        <v>-</v>
      </c>
      <c r="CB36" s="24">
        <f t="shared" si="82"/>
        <v>8</v>
      </c>
      <c r="CC36" s="21">
        <f t="shared" si="66"/>
        <v>8</v>
      </c>
      <c r="CD36" s="22" t="str">
        <f t="shared" si="67"/>
        <v>E</v>
      </c>
      <c r="CE36" s="18" t="str">
        <f t="shared" si="30"/>
        <v>0.8</v>
      </c>
      <c r="CF36" s="67">
        <v>7</v>
      </c>
      <c r="CG36" s="23">
        <f t="shared" si="68"/>
        <v>9.3333333333333339</v>
      </c>
      <c r="CH36" s="18" t="str">
        <f t="shared" si="31"/>
        <v>E</v>
      </c>
      <c r="CI36" s="18" t="str">
        <f t="shared" si="32"/>
        <v>0.8</v>
      </c>
      <c r="CJ36" s="67">
        <v>19</v>
      </c>
      <c r="CK36" s="19">
        <f t="shared" si="109"/>
        <v>76</v>
      </c>
      <c r="CL36" s="18" t="str">
        <f t="shared" si="110"/>
        <v>B+</v>
      </c>
      <c r="CM36" s="18" t="str">
        <f t="shared" si="111"/>
        <v>3.2</v>
      </c>
      <c r="CN36" s="21">
        <f t="shared" si="112"/>
        <v>26</v>
      </c>
      <c r="CO36" s="21">
        <f t="shared" si="113"/>
        <v>26</v>
      </c>
      <c r="CP36" s="22" t="str">
        <f t="shared" si="114"/>
        <v>D</v>
      </c>
      <c r="CQ36" s="18" t="str">
        <f t="shared" si="115"/>
        <v>1.2</v>
      </c>
      <c r="CR36" s="25">
        <f t="shared" si="72"/>
        <v>232</v>
      </c>
      <c r="CS36" s="25">
        <f t="shared" si="73"/>
        <v>28.999999999999996</v>
      </c>
      <c r="CT36" s="26" t="str">
        <f t="shared" si="36"/>
        <v>D</v>
      </c>
      <c r="CU36" s="27">
        <f t="shared" si="74"/>
        <v>1.45</v>
      </c>
      <c r="CV36" s="1"/>
      <c r="CW36" s="1"/>
      <c r="CX36" s="1"/>
      <c r="CY36" s="1"/>
      <c r="DD36" s="1"/>
      <c r="DE36" s="1"/>
      <c r="DF36" s="1"/>
      <c r="DG36" s="1"/>
    </row>
    <row r="37" spans="1:111" ht="15.75" x14ac:dyDescent="0.25">
      <c r="A37" s="13">
        <v>29</v>
      </c>
      <c r="B37" s="67">
        <v>750103029</v>
      </c>
      <c r="C37" s="67" t="s">
        <v>155</v>
      </c>
      <c r="D37" s="29" t="s">
        <v>156</v>
      </c>
      <c r="E37" s="29" t="s">
        <v>157</v>
      </c>
      <c r="F37" s="30" t="s">
        <v>158</v>
      </c>
      <c r="G37" s="29"/>
      <c r="H37" s="67">
        <v>19</v>
      </c>
      <c r="I37" s="17">
        <f t="shared" si="37"/>
        <v>25.333333333333336</v>
      </c>
      <c r="J37" s="18" t="str">
        <f t="shared" si="0"/>
        <v>D</v>
      </c>
      <c r="K37" s="18" t="str">
        <f t="shared" si="1"/>
        <v>1.2</v>
      </c>
      <c r="L37" s="76">
        <v>18</v>
      </c>
      <c r="M37" s="16">
        <f t="shared" si="84"/>
        <v>72</v>
      </c>
      <c r="N37" s="18" t="str">
        <f t="shared" si="85"/>
        <v>B+</v>
      </c>
      <c r="O37" s="18" t="str">
        <f t="shared" si="86"/>
        <v>3.2</v>
      </c>
      <c r="P37" s="21">
        <f t="shared" ref="P37:P61" si="116">H37+L36</f>
        <v>38</v>
      </c>
      <c r="Q37" s="21">
        <f t="shared" si="39"/>
        <v>38</v>
      </c>
      <c r="R37" s="22" t="str">
        <f t="shared" si="40"/>
        <v>D+</v>
      </c>
      <c r="S37" s="18" t="str">
        <f t="shared" si="4"/>
        <v>1.6</v>
      </c>
      <c r="T37" s="67">
        <v>12</v>
      </c>
      <c r="U37" s="23">
        <f t="shared" si="41"/>
        <v>16</v>
      </c>
      <c r="V37" s="18" t="str">
        <f t="shared" si="5"/>
        <v>E</v>
      </c>
      <c r="W37" s="18" t="str">
        <f t="shared" si="6"/>
        <v>0.8</v>
      </c>
      <c r="X37" s="76">
        <v>19</v>
      </c>
      <c r="Y37" s="16">
        <f t="shared" si="42"/>
        <v>76</v>
      </c>
      <c r="Z37" s="18" t="str">
        <f t="shared" si="7"/>
        <v>B+</v>
      </c>
      <c r="AA37" s="18" t="str">
        <f t="shared" si="8"/>
        <v>3.2</v>
      </c>
      <c r="AB37" s="21">
        <f t="shared" si="76"/>
        <v>31</v>
      </c>
      <c r="AC37" s="21">
        <f t="shared" si="43"/>
        <v>31</v>
      </c>
      <c r="AD37" s="22" t="str">
        <f t="shared" si="44"/>
        <v>D+</v>
      </c>
      <c r="AE37" s="18" t="str">
        <f t="shared" si="9"/>
        <v>1.6</v>
      </c>
      <c r="AF37" s="79">
        <v>1</v>
      </c>
      <c r="AG37" s="16">
        <f t="shared" si="45"/>
        <v>1</v>
      </c>
      <c r="AH37" s="22" t="str">
        <f t="shared" si="46"/>
        <v>E</v>
      </c>
      <c r="AI37" s="18" t="str">
        <f t="shared" si="10"/>
        <v>0.8</v>
      </c>
      <c r="AJ37" s="67">
        <v>48</v>
      </c>
      <c r="AK37" s="23">
        <f t="shared" si="47"/>
        <v>64</v>
      </c>
      <c r="AL37" s="18" t="str">
        <f t="shared" si="48"/>
        <v>B</v>
      </c>
      <c r="AM37" s="18" t="str">
        <f t="shared" si="49"/>
        <v>2.8</v>
      </c>
      <c r="AN37" s="76">
        <v>18</v>
      </c>
      <c r="AO37" s="16">
        <f t="shared" si="91"/>
        <v>72</v>
      </c>
      <c r="AP37" s="18" t="str">
        <f t="shared" si="92"/>
        <v>B+</v>
      </c>
      <c r="AQ37" s="18" t="str">
        <f t="shared" si="93"/>
        <v>3.2</v>
      </c>
      <c r="AR37" s="21">
        <f t="shared" si="94"/>
        <v>66</v>
      </c>
      <c r="AS37" s="21">
        <f t="shared" si="95"/>
        <v>66</v>
      </c>
      <c r="AT37" s="22" t="str">
        <f t="shared" si="96"/>
        <v>B</v>
      </c>
      <c r="AU37" s="18" t="str">
        <f t="shared" si="97"/>
        <v>2.8</v>
      </c>
      <c r="AV37" s="67">
        <v>5</v>
      </c>
      <c r="AW37" s="23">
        <f t="shared" si="53"/>
        <v>6.666666666666667</v>
      </c>
      <c r="AX37" s="18" t="str">
        <f t="shared" si="16"/>
        <v>E</v>
      </c>
      <c r="AY37" s="18" t="str">
        <f t="shared" si="17"/>
        <v>0.8</v>
      </c>
      <c r="AZ37" s="77">
        <v>20</v>
      </c>
      <c r="BA37" s="16">
        <f t="shared" si="54"/>
        <v>80</v>
      </c>
      <c r="BB37" s="18" t="str">
        <f t="shared" si="98"/>
        <v>A</v>
      </c>
      <c r="BC37" s="18" t="str">
        <f t="shared" si="99"/>
        <v>3.6</v>
      </c>
      <c r="BD37" s="21">
        <f t="shared" si="100"/>
        <v>25</v>
      </c>
      <c r="BE37" s="21">
        <f t="shared" si="58"/>
        <v>25</v>
      </c>
      <c r="BF37" s="22" t="str">
        <f t="shared" si="59"/>
        <v>D</v>
      </c>
      <c r="BG37" s="18" t="str">
        <f t="shared" si="101"/>
        <v>1.2</v>
      </c>
      <c r="BH37" s="67">
        <v>9</v>
      </c>
      <c r="BI37" s="23">
        <f t="shared" si="61"/>
        <v>12</v>
      </c>
      <c r="BJ37" s="18" t="str">
        <f t="shared" si="21"/>
        <v>E</v>
      </c>
      <c r="BK37" s="18" t="str">
        <f t="shared" si="22"/>
        <v>0.8</v>
      </c>
      <c r="BL37" s="76">
        <v>18</v>
      </c>
      <c r="BM37" s="19">
        <f t="shared" si="102"/>
        <v>72</v>
      </c>
      <c r="BN37" s="18" t="str">
        <f t="shared" si="103"/>
        <v>B+</v>
      </c>
      <c r="BO37" s="18" t="str">
        <f t="shared" si="104"/>
        <v>3.2</v>
      </c>
      <c r="BP37" s="21">
        <f t="shared" si="105"/>
        <v>27</v>
      </c>
      <c r="BQ37" s="21">
        <f t="shared" si="106"/>
        <v>27</v>
      </c>
      <c r="BR37" s="22" t="str">
        <f t="shared" si="107"/>
        <v>D</v>
      </c>
      <c r="BS37" s="18" t="str">
        <f t="shared" si="108"/>
        <v>1.2</v>
      </c>
      <c r="BT37" s="67">
        <v>8</v>
      </c>
      <c r="BU37" s="23">
        <f t="shared" si="65"/>
        <v>8</v>
      </c>
      <c r="BV37" s="18" t="str">
        <f t="shared" si="26"/>
        <v>E</v>
      </c>
      <c r="BW37" s="18" t="str">
        <f t="shared" si="27"/>
        <v>0.8</v>
      </c>
      <c r="BX37" s="16"/>
      <c r="BY37" s="19">
        <f t="shared" si="79"/>
        <v>0</v>
      </c>
      <c r="BZ37" s="20" t="str">
        <f t="shared" si="80"/>
        <v>-</v>
      </c>
      <c r="CA37" s="20" t="str">
        <f t="shared" si="81"/>
        <v>-</v>
      </c>
      <c r="CB37" s="24">
        <f t="shared" si="82"/>
        <v>8</v>
      </c>
      <c r="CC37" s="21">
        <f t="shared" si="66"/>
        <v>8</v>
      </c>
      <c r="CD37" s="22" t="str">
        <f t="shared" si="67"/>
        <v>E</v>
      </c>
      <c r="CE37" s="18" t="str">
        <f t="shared" si="30"/>
        <v>0.8</v>
      </c>
      <c r="CF37" s="67">
        <v>2</v>
      </c>
      <c r="CG37" s="23">
        <f t="shared" si="68"/>
        <v>2.666666666666667</v>
      </c>
      <c r="CH37" s="18" t="str">
        <f t="shared" si="31"/>
        <v>E</v>
      </c>
      <c r="CI37" s="18" t="str">
        <f t="shared" si="32"/>
        <v>0.8</v>
      </c>
      <c r="CJ37" s="67">
        <v>18</v>
      </c>
      <c r="CK37" s="19">
        <f t="shared" si="109"/>
        <v>72</v>
      </c>
      <c r="CL37" s="18" t="str">
        <f t="shared" si="110"/>
        <v>B+</v>
      </c>
      <c r="CM37" s="18" t="str">
        <f t="shared" si="111"/>
        <v>3.2</v>
      </c>
      <c r="CN37" s="21">
        <f t="shared" si="112"/>
        <v>20</v>
      </c>
      <c r="CO37" s="21">
        <f t="shared" si="113"/>
        <v>20</v>
      </c>
      <c r="CP37" s="22" t="str">
        <f t="shared" si="114"/>
        <v>D</v>
      </c>
      <c r="CQ37" s="18" t="str">
        <f t="shared" si="115"/>
        <v>1.2</v>
      </c>
      <c r="CR37" s="25">
        <f t="shared" si="72"/>
        <v>216</v>
      </c>
      <c r="CS37" s="25">
        <f t="shared" si="73"/>
        <v>27</v>
      </c>
      <c r="CT37" s="26" t="str">
        <f t="shared" si="36"/>
        <v>D</v>
      </c>
      <c r="CU37" s="27">
        <f t="shared" si="74"/>
        <v>1.4</v>
      </c>
      <c r="CV37" s="1"/>
      <c r="CW37" s="1"/>
      <c r="CX37" s="1"/>
      <c r="CY37" s="1"/>
      <c r="DD37" s="1"/>
      <c r="DE37" s="1"/>
      <c r="DF37" s="1"/>
      <c r="DG37" s="1"/>
    </row>
    <row r="38" spans="1:111" ht="15.75" x14ac:dyDescent="0.25">
      <c r="A38" s="13">
        <v>30</v>
      </c>
      <c r="B38" s="67">
        <v>750103030</v>
      </c>
      <c r="C38" s="67" t="s">
        <v>159</v>
      </c>
      <c r="D38" s="29" t="s">
        <v>160</v>
      </c>
      <c r="E38" s="29" t="s">
        <v>118</v>
      </c>
      <c r="F38" s="30" t="s">
        <v>161</v>
      </c>
      <c r="G38" s="29"/>
      <c r="H38" s="67">
        <v>18</v>
      </c>
      <c r="I38" s="17">
        <f t="shared" si="37"/>
        <v>24</v>
      </c>
      <c r="J38" s="18" t="str">
        <f t="shared" si="0"/>
        <v>D</v>
      </c>
      <c r="K38" s="18" t="str">
        <f t="shared" si="1"/>
        <v>1.2</v>
      </c>
      <c r="L38" s="76">
        <v>18</v>
      </c>
      <c r="M38" s="16">
        <f t="shared" si="84"/>
        <v>72</v>
      </c>
      <c r="N38" s="18" t="str">
        <f t="shared" si="85"/>
        <v>B+</v>
      </c>
      <c r="O38" s="18" t="str">
        <f t="shared" si="86"/>
        <v>3.2</v>
      </c>
      <c r="P38" s="21">
        <f t="shared" si="116"/>
        <v>36</v>
      </c>
      <c r="Q38" s="21">
        <f t="shared" si="39"/>
        <v>36</v>
      </c>
      <c r="R38" s="22" t="str">
        <f t="shared" si="40"/>
        <v>D+</v>
      </c>
      <c r="S38" s="18" t="str">
        <f t="shared" si="4"/>
        <v>1.6</v>
      </c>
      <c r="T38" s="67">
        <v>18</v>
      </c>
      <c r="U38" s="23">
        <f t="shared" si="41"/>
        <v>24</v>
      </c>
      <c r="V38" s="18" t="str">
        <f t="shared" si="5"/>
        <v>D</v>
      </c>
      <c r="W38" s="18" t="str">
        <f t="shared" si="6"/>
        <v>1.2</v>
      </c>
      <c r="X38" s="76">
        <v>18</v>
      </c>
      <c r="Y38" s="16">
        <f t="shared" si="42"/>
        <v>72</v>
      </c>
      <c r="Z38" s="18" t="str">
        <f t="shared" si="7"/>
        <v>B+</v>
      </c>
      <c r="AA38" s="18" t="str">
        <f t="shared" si="8"/>
        <v>3.2</v>
      </c>
      <c r="AB38" s="21">
        <f t="shared" si="76"/>
        <v>36</v>
      </c>
      <c r="AC38" s="21">
        <f t="shared" si="43"/>
        <v>36</v>
      </c>
      <c r="AD38" s="22" t="str">
        <f t="shared" si="44"/>
        <v>D+</v>
      </c>
      <c r="AE38" s="18" t="str">
        <f t="shared" si="9"/>
        <v>1.6</v>
      </c>
      <c r="AF38" s="79">
        <v>1</v>
      </c>
      <c r="AG38" s="16">
        <f t="shared" si="45"/>
        <v>1</v>
      </c>
      <c r="AH38" s="22" t="str">
        <f t="shared" si="46"/>
        <v>E</v>
      </c>
      <c r="AI38" s="18" t="str">
        <f t="shared" si="10"/>
        <v>0.8</v>
      </c>
      <c r="AJ38" s="67">
        <v>49</v>
      </c>
      <c r="AK38" s="23">
        <f t="shared" si="47"/>
        <v>65.333333333333329</v>
      </c>
      <c r="AL38" s="18" t="str">
        <f t="shared" si="48"/>
        <v>B</v>
      </c>
      <c r="AM38" s="18" t="str">
        <f t="shared" si="49"/>
        <v>2.8</v>
      </c>
      <c r="AN38" s="76">
        <v>18</v>
      </c>
      <c r="AO38" s="16">
        <f t="shared" si="91"/>
        <v>72</v>
      </c>
      <c r="AP38" s="18" t="str">
        <f t="shared" si="92"/>
        <v>B+</v>
      </c>
      <c r="AQ38" s="18" t="str">
        <f t="shared" si="93"/>
        <v>3.2</v>
      </c>
      <c r="AR38" s="21">
        <f t="shared" si="94"/>
        <v>67</v>
      </c>
      <c r="AS38" s="21">
        <f t="shared" si="95"/>
        <v>67</v>
      </c>
      <c r="AT38" s="22" t="str">
        <f t="shared" si="96"/>
        <v>B</v>
      </c>
      <c r="AU38" s="18" t="str">
        <f t="shared" si="97"/>
        <v>2.8</v>
      </c>
      <c r="AV38" s="67">
        <v>5</v>
      </c>
      <c r="AW38" s="23">
        <f t="shared" si="53"/>
        <v>6.666666666666667</v>
      </c>
      <c r="AX38" s="18" t="str">
        <f t="shared" si="16"/>
        <v>E</v>
      </c>
      <c r="AY38" s="18" t="str">
        <f t="shared" si="17"/>
        <v>0.8</v>
      </c>
      <c r="AZ38" s="77">
        <v>19</v>
      </c>
      <c r="BA38" s="16">
        <f t="shared" si="54"/>
        <v>76</v>
      </c>
      <c r="BB38" s="18" t="str">
        <f t="shared" si="98"/>
        <v>B+</v>
      </c>
      <c r="BC38" s="18" t="str">
        <f t="shared" si="99"/>
        <v>3.2</v>
      </c>
      <c r="BD38" s="21">
        <f t="shared" si="100"/>
        <v>24</v>
      </c>
      <c r="BE38" s="21">
        <f t="shared" si="58"/>
        <v>24</v>
      </c>
      <c r="BF38" s="22" t="str">
        <f t="shared" si="59"/>
        <v>D</v>
      </c>
      <c r="BG38" s="18" t="str">
        <f t="shared" si="101"/>
        <v>1.2</v>
      </c>
      <c r="BH38" s="67">
        <v>9</v>
      </c>
      <c r="BI38" s="23">
        <f t="shared" si="61"/>
        <v>12</v>
      </c>
      <c r="BJ38" s="18" t="str">
        <f t="shared" si="21"/>
        <v>E</v>
      </c>
      <c r="BK38" s="18" t="str">
        <f t="shared" si="22"/>
        <v>0.8</v>
      </c>
      <c r="BL38" s="76">
        <v>18</v>
      </c>
      <c r="BM38" s="19">
        <f t="shared" si="102"/>
        <v>72</v>
      </c>
      <c r="BN38" s="18" t="str">
        <f t="shared" si="103"/>
        <v>B+</v>
      </c>
      <c r="BO38" s="18" t="str">
        <f t="shared" si="104"/>
        <v>3.2</v>
      </c>
      <c r="BP38" s="21">
        <f t="shared" si="105"/>
        <v>27</v>
      </c>
      <c r="BQ38" s="21">
        <f t="shared" si="106"/>
        <v>27</v>
      </c>
      <c r="BR38" s="22" t="str">
        <f t="shared" si="107"/>
        <v>D</v>
      </c>
      <c r="BS38" s="18" t="str">
        <f t="shared" si="108"/>
        <v>1.2</v>
      </c>
      <c r="BT38" s="67">
        <v>10</v>
      </c>
      <c r="BU38" s="23">
        <f t="shared" si="65"/>
        <v>10</v>
      </c>
      <c r="BV38" s="18" t="str">
        <f t="shared" si="26"/>
        <v>E</v>
      </c>
      <c r="BW38" s="18" t="str">
        <f t="shared" si="27"/>
        <v>0.8</v>
      </c>
      <c r="BX38" s="16"/>
      <c r="BY38" s="19">
        <f t="shared" si="79"/>
        <v>0</v>
      </c>
      <c r="BZ38" s="20" t="str">
        <f t="shared" si="80"/>
        <v>-</v>
      </c>
      <c r="CA38" s="20" t="str">
        <f t="shared" si="81"/>
        <v>-</v>
      </c>
      <c r="CB38" s="24">
        <f t="shared" si="82"/>
        <v>10</v>
      </c>
      <c r="CC38" s="21">
        <f t="shared" si="66"/>
        <v>10</v>
      </c>
      <c r="CD38" s="22" t="str">
        <f t="shared" si="67"/>
        <v>E</v>
      </c>
      <c r="CE38" s="18" t="str">
        <f t="shared" si="30"/>
        <v>0.8</v>
      </c>
      <c r="CF38" s="67">
        <v>7</v>
      </c>
      <c r="CG38" s="23">
        <f t="shared" si="68"/>
        <v>9.3333333333333339</v>
      </c>
      <c r="CH38" s="18" t="str">
        <f t="shared" si="31"/>
        <v>E</v>
      </c>
      <c r="CI38" s="18" t="str">
        <f t="shared" si="32"/>
        <v>0.8</v>
      </c>
      <c r="CJ38" s="67">
        <v>19</v>
      </c>
      <c r="CK38" s="19">
        <f t="shared" si="109"/>
        <v>76</v>
      </c>
      <c r="CL38" s="18" t="str">
        <f t="shared" si="110"/>
        <v>B+</v>
      </c>
      <c r="CM38" s="18" t="str">
        <f t="shared" si="111"/>
        <v>3.2</v>
      </c>
      <c r="CN38" s="21">
        <f t="shared" si="112"/>
        <v>26</v>
      </c>
      <c r="CO38" s="21">
        <f t="shared" si="113"/>
        <v>26</v>
      </c>
      <c r="CP38" s="22" t="str">
        <f t="shared" si="114"/>
        <v>D</v>
      </c>
      <c r="CQ38" s="18" t="str">
        <f t="shared" si="115"/>
        <v>1.2</v>
      </c>
      <c r="CR38" s="25">
        <f t="shared" si="72"/>
        <v>227</v>
      </c>
      <c r="CS38" s="25">
        <f t="shared" si="73"/>
        <v>28.375</v>
      </c>
      <c r="CT38" s="26" t="str">
        <f t="shared" si="36"/>
        <v>D</v>
      </c>
      <c r="CU38" s="27">
        <f t="shared" si="74"/>
        <v>1.4</v>
      </c>
      <c r="CV38" s="1"/>
      <c r="CW38" s="1"/>
      <c r="CX38" s="1"/>
      <c r="CY38" s="1"/>
      <c r="DD38" s="1"/>
      <c r="DE38" s="1"/>
      <c r="DF38" s="1"/>
      <c r="DG38" s="1"/>
    </row>
    <row r="39" spans="1:111" ht="15.75" x14ac:dyDescent="0.25">
      <c r="A39" s="28">
        <v>31</v>
      </c>
      <c r="B39" s="67">
        <v>750103031</v>
      </c>
      <c r="C39" s="67" t="s">
        <v>162</v>
      </c>
      <c r="D39" s="29" t="s">
        <v>163</v>
      </c>
      <c r="E39" s="29" t="s">
        <v>117</v>
      </c>
      <c r="F39" s="30" t="s">
        <v>164</v>
      </c>
      <c r="G39" s="29"/>
      <c r="H39" s="67">
        <v>40</v>
      </c>
      <c r="I39" s="17">
        <f t="shared" si="37"/>
        <v>53.333333333333336</v>
      </c>
      <c r="J39" s="18" t="str">
        <f t="shared" si="0"/>
        <v>C+</v>
      </c>
      <c r="K39" s="18" t="str">
        <f t="shared" si="1"/>
        <v>2.4</v>
      </c>
      <c r="L39" s="76">
        <v>23</v>
      </c>
      <c r="M39" s="16">
        <f t="shared" si="84"/>
        <v>92</v>
      </c>
      <c r="N39" s="18" t="str">
        <f t="shared" si="85"/>
        <v>A+</v>
      </c>
      <c r="O39" s="18" t="str">
        <f t="shared" si="86"/>
        <v>4.0</v>
      </c>
      <c r="P39" s="21">
        <f t="shared" si="116"/>
        <v>58</v>
      </c>
      <c r="Q39" s="21">
        <f t="shared" si="39"/>
        <v>57.999999999999993</v>
      </c>
      <c r="R39" s="22" t="str">
        <f t="shared" si="40"/>
        <v>C+</v>
      </c>
      <c r="S39" s="18" t="str">
        <f t="shared" si="4"/>
        <v>2.4</v>
      </c>
      <c r="T39" s="67">
        <v>31</v>
      </c>
      <c r="U39" s="23">
        <f t="shared" si="41"/>
        <v>41.333333333333336</v>
      </c>
      <c r="V39" s="18" t="str">
        <f t="shared" si="5"/>
        <v>C</v>
      </c>
      <c r="W39" s="18" t="str">
        <f t="shared" si="6"/>
        <v>2.0</v>
      </c>
      <c r="X39" s="76">
        <v>24</v>
      </c>
      <c r="Y39" s="16">
        <f t="shared" ref="Y39:Y61" si="117">X39/25*100</f>
        <v>96</v>
      </c>
      <c r="Z39" s="18" t="str">
        <f t="shared" ref="Z39:Z61" si="118">IF(Y39&gt;=90,"A+",IF(Y39&gt;=80,"A",IF(Y39&gt;=70,"B+",IF(Y39&gt;=60,"B",IF(Y39&gt;=50,"C+",IF(Y39&gt;=40,"C",IF(Y39&gt;=30,"D+",IF(Y39&gt;=20,"D",IF(Y39&gt;0,"E","-")))))))))</f>
        <v>A+</v>
      </c>
      <c r="AA39" s="18" t="str">
        <f t="shared" ref="AA39:AA61" si="119">IF(Y39&gt;=90,"4.0",IF(Y39&gt;=80,"3.6",IF(Y39&gt;=70,"3.2",IF(Y39&gt;=60,"2.8",IF(Y39&gt;=50,"2.4",IF(Y39&gt;=40,"2.0",IF(Y39&gt;=30,"1.6",IF(Y39&gt;=20,"1.2",IF(Y39&gt;0,"0.8","-")))))))))</f>
        <v>4.0</v>
      </c>
      <c r="AB39" s="21">
        <f t="shared" si="76"/>
        <v>55</v>
      </c>
      <c r="AC39" s="21">
        <f t="shared" si="43"/>
        <v>55.000000000000007</v>
      </c>
      <c r="AD39" s="22" t="str">
        <f t="shared" si="44"/>
        <v>C+</v>
      </c>
      <c r="AE39" s="18" t="str">
        <f t="shared" si="9"/>
        <v>2.4</v>
      </c>
      <c r="AF39" s="79">
        <v>5</v>
      </c>
      <c r="AG39" s="16">
        <f t="shared" si="45"/>
        <v>5</v>
      </c>
      <c r="AH39" s="22" t="str">
        <f t="shared" si="46"/>
        <v>E</v>
      </c>
      <c r="AI39" s="18" t="str">
        <f t="shared" si="10"/>
        <v>0.8</v>
      </c>
      <c r="AJ39" s="67">
        <v>50</v>
      </c>
      <c r="AK39" s="23">
        <f t="shared" si="47"/>
        <v>66.666666666666657</v>
      </c>
      <c r="AL39" s="18" t="str">
        <f t="shared" si="48"/>
        <v>B</v>
      </c>
      <c r="AM39" s="18" t="str">
        <f t="shared" si="49"/>
        <v>2.8</v>
      </c>
      <c r="AN39" s="76">
        <v>24</v>
      </c>
      <c r="AO39" s="16">
        <f t="shared" si="91"/>
        <v>96</v>
      </c>
      <c r="AP39" s="18" t="str">
        <f t="shared" si="92"/>
        <v>A+</v>
      </c>
      <c r="AQ39" s="18" t="str">
        <f t="shared" si="93"/>
        <v>4.0</v>
      </c>
      <c r="AR39" s="21">
        <f t="shared" si="94"/>
        <v>74</v>
      </c>
      <c r="AS39" s="21">
        <f t="shared" si="95"/>
        <v>74</v>
      </c>
      <c r="AT39" s="22" t="str">
        <f t="shared" si="96"/>
        <v>B+</v>
      </c>
      <c r="AU39" s="18" t="str">
        <f t="shared" si="97"/>
        <v>3.2</v>
      </c>
      <c r="AV39" s="67">
        <v>32</v>
      </c>
      <c r="AW39" s="23">
        <f t="shared" si="53"/>
        <v>42.666666666666671</v>
      </c>
      <c r="AX39" s="18" t="str">
        <f t="shared" si="16"/>
        <v>C</v>
      </c>
      <c r="AY39" s="18" t="str">
        <f t="shared" si="17"/>
        <v>2.0</v>
      </c>
      <c r="AZ39" s="77">
        <v>22</v>
      </c>
      <c r="BA39" s="16">
        <f t="shared" si="54"/>
        <v>88</v>
      </c>
      <c r="BB39" s="18" t="str">
        <f t="shared" si="98"/>
        <v>A</v>
      </c>
      <c r="BC39" s="18" t="str">
        <f t="shared" si="99"/>
        <v>3.6</v>
      </c>
      <c r="BD39" s="21">
        <f t="shared" si="100"/>
        <v>54</v>
      </c>
      <c r="BE39" s="21">
        <f t="shared" si="58"/>
        <v>54</v>
      </c>
      <c r="BF39" s="22" t="str">
        <f t="shared" si="59"/>
        <v>C+</v>
      </c>
      <c r="BG39" s="18" t="str">
        <f t="shared" si="101"/>
        <v>2.4</v>
      </c>
      <c r="BH39" s="67">
        <v>46</v>
      </c>
      <c r="BI39" s="23">
        <f t="shared" si="61"/>
        <v>61.333333333333329</v>
      </c>
      <c r="BJ39" s="18" t="str">
        <f t="shared" si="21"/>
        <v>B</v>
      </c>
      <c r="BK39" s="18" t="str">
        <f t="shared" si="22"/>
        <v>2.8</v>
      </c>
      <c r="BL39" s="76">
        <v>23</v>
      </c>
      <c r="BM39" s="19">
        <f t="shared" si="102"/>
        <v>92</v>
      </c>
      <c r="BN39" s="18" t="str">
        <f t="shared" si="103"/>
        <v>A+</v>
      </c>
      <c r="BO39" s="18" t="str">
        <f t="shared" si="104"/>
        <v>4.0</v>
      </c>
      <c r="BP39" s="21">
        <f t="shared" si="105"/>
        <v>69</v>
      </c>
      <c r="BQ39" s="21">
        <f t="shared" si="106"/>
        <v>69</v>
      </c>
      <c r="BR39" s="22" t="str">
        <f t="shared" si="107"/>
        <v>B</v>
      </c>
      <c r="BS39" s="18" t="str">
        <f t="shared" si="108"/>
        <v>2.8</v>
      </c>
      <c r="BT39" s="67">
        <v>41</v>
      </c>
      <c r="BU39" s="23">
        <f t="shared" si="65"/>
        <v>41</v>
      </c>
      <c r="BV39" s="18" t="str">
        <f t="shared" si="26"/>
        <v>C</v>
      </c>
      <c r="BW39" s="18" t="str">
        <f t="shared" si="27"/>
        <v>2.0</v>
      </c>
      <c r="BX39" s="16"/>
      <c r="BY39" s="19"/>
      <c r="BZ39" s="20"/>
      <c r="CA39" s="20"/>
      <c r="CB39" s="24">
        <f t="shared" si="82"/>
        <v>41</v>
      </c>
      <c r="CC39" s="21">
        <f t="shared" si="66"/>
        <v>41</v>
      </c>
      <c r="CD39" s="22" t="str">
        <f t="shared" si="67"/>
        <v>C</v>
      </c>
      <c r="CE39" s="18" t="str">
        <f t="shared" si="30"/>
        <v>2.0</v>
      </c>
      <c r="CF39" s="67">
        <v>20</v>
      </c>
      <c r="CG39" s="23">
        <f t="shared" si="68"/>
        <v>26.666666666666668</v>
      </c>
      <c r="CH39" s="18" t="str">
        <f t="shared" si="31"/>
        <v>D</v>
      </c>
      <c r="CI39" s="18" t="str">
        <f t="shared" si="32"/>
        <v>1.2</v>
      </c>
      <c r="CJ39" s="67">
        <v>21</v>
      </c>
      <c r="CK39" s="19">
        <f t="shared" si="109"/>
        <v>84</v>
      </c>
      <c r="CL39" s="18" t="str">
        <f t="shared" si="110"/>
        <v>A</v>
      </c>
      <c r="CM39" s="18" t="str">
        <f t="shared" si="111"/>
        <v>3.6</v>
      </c>
      <c r="CN39" s="21">
        <f t="shared" ref="CN39:CN61" si="120">CF39+CJ38</f>
        <v>39</v>
      </c>
      <c r="CO39" s="21">
        <f t="shared" si="70"/>
        <v>39</v>
      </c>
      <c r="CP39" s="22" t="str">
        <f t="shared" si="71"/>
        <v>D+</v>
      </c>
      <c r="CQ39" s="18" t="str">
        <f t="shared" si="35"/>
        <v>1.6</v>
      </c>
      <c r="CR39" s="25">
        <f t="shared" si="72"/>
        <v>395</v>
      </c>
      <c r="CS39" s="25">
        <f t="shared" si="73"/>
        <v>49.375</v>
      </c>
      <c r="CT39" s="26" t="str">
        <f t="shared" si="36"/>
        <v>C</v>
      </c>
      <c r="CU39" s="27">
        <f t="shared" si="74"/>
        <v>2.2000000000000002</v>
      </c>
      <c r="CV39" s="1"/>
      <c r="CW39" s="1"/>
      <c r="CX39" s="1"/>
      <c r="CY39" s="1"/>
      <c r="DD39" s="1"/>
      <c r="DE39" s="1"/>
      <c r="DF39" s="1"/>
      <c r="DG39" s="1"/>
    </row>
    <row r="40" spans="1:111" ht="15.75" x14ac:dyDescent="0.25">
      <c r="A40" s="13">
        <v>32</v>
      </c>
      <c r="B40" s="67">
        <v>750103032</v>
      </c>
      <c r="C40" s="67" t="s">
        <v>165</v>
      </c>
      <c r="D40" s="29" t="s">
        <v>166</v>
      </c>
      <c r="E40" s="29" t="s">
        <v>167</v>
      </c>
      <c r="F40" s="30" t="s">
        <v>168</v>
      </c>
      <c r="G40" s="29"/>
      <c r="H40" s="67">
        <v>19</v>
      </c>
      <c r="I40" s="17">
        <f t="shared" si="37"/>
        <v>25.333333333333336</v>
      </c>
      <c r="J40" s="18" t="str">
        <f t="shared" si="0"/>
        <v>D</v>
      </c>
      <c r="K40" s="18" t="str">
        <f t="shared" si="1"/>
        <v>1.2</v>
      </c>
      <c r="L40" s="76">
        <v>18</v>
      </c>
      <c r="M40" s="16">
        <f t="shared" si="84"/>
        <v>72</v>
      </c>
      <c r="N40" s="18" t="str">
        <f t="shared" si="85"/>
        <v>B+</v>
      </c>
      <c r="O40" s="18" t="str">
        <f t="shared" si="86"/>
        <v>3.2</v>
      </c>
      <c r="P40" s="21">
        <f t="shared" si="116"/>
        <v>42</v>
      </c>
      <c r="Q40" s="21">
        <f t="shared" si="39"/>
        <v>42</v>
      </c>
      <c r="R40" s="22" t="str">
        <f t="shared" si="40"/>
        <v>C</v>
      </c>
      <c r="S40" s="18" t="str">
        <f t="shared" si="4"/>
        <v>2.0</v>
      </c>
      <c r="T40" s="67">
        <v>12</v>
      </c>
      <c r="U40" s="23">
        <f t="shared" si="41"/>
        <v>16</v>
      </c>
      <c r="V40" s="18" t="str">
        <f t="shared" si="5"/>
        <v>E</v>
      </c>
      <c r="W40" s="18" t="str">
        <f t="shared" si="6"/>
        <v>0.8</v>
      </c>
      <c r="X40" s="76">
        <v>19</v>
      </c>
      <c r="Y40" s="16">
        <f t="shared" si="117"/>
        <v>76</v>
      </c>
      <c r="Z40" s="18" t="str">
        <f t="shared" si="118"/>
        <v>B+</v>
      </c>
      <c r="AA40" s="18" t="str">
        <f t="shared" si="119"/>
        <v>3.2</v>
      </c>
      <c r="AB40" s="21">
        <f t="shared" si="76"/>
        <v>31</v>
      </c>
      <c r="AC40" s="21">
        <f t="shared" si="43"/>
        <v>31</v>
      </c>
      <c r="AD40" s="22" t="str">
        <f t="shared" si="44"/>
        <v>D+</v>
      </c>
      <c r="AE40" s="18" t="str">
        <f t="shared" si="9"/>
        <v>1.6</v>
      </c>
      <c r="AF40" s="79">
        <v>1</v>
      </c>
      <c r="AG40" s="16">
        <f t="shared" si="45"/>
        <v>1</v>
      </c>
      <c r="AH40" s="22" t="str">
        <f t="shared" si="46"/>
        <v>E</v>
      </c>
      <c r="AI40" s="18" t="str">
        <f t="shared" si="10"/>
        <v>0.8</v>
      </c>
      <c r="AJ40" s="67">
        <v>51</v>
      </c>
      <c r="AK40" s="23">
        <f t="shared" si="47"/>
        <v>68</v>
      </c>
      <c r="AL40" s="18" t="str">
        <f t="shared" si="48"/>
        <v>B</v>
      </c>
      <c r="AM40" s="18" t="str">
        <f t="shared" si="49"/>
        <v>2.8</v>
      </c>
      <c r="AN40" s="76">
        <v>18</v>
      </c>
      <c r="AO40" s="16">
        <f t="shared" ref="AO40:AO61" si="121">AN40/25*100</f>
        <v>72</v>
      </c>
      <c r="AP40" s="18" t="str">
        <f t="shared" ref="AP40:AP61" si="122">IF(AO40&gt;=90,"A+",IF(AO40&gt;=80,"A",IF(AO40&gt;=70,"B+",IF(AO40&gt;=60,"B",IF(AO40&gt;=50,"C+",IF(AO40&gt;=40,"C",IF(AO40&gt;=30,"D+",IF(AO40&gt;=20,"D",IF(AO40&gt;0,"E","-")))))))))</f>
        <v>B+</v>
      </c>
      <c r="AQ40" s="18" t="str">
        <f t="shared" ref="AQ40:AQ61" si="123">IF(AO40&gt;=90,"4.0",IF(AO40&gt;=80,"3.6",IF(AO40&gt;=70,"3.2",IF(AO40&gt;=60,"2.8",IF(AO40&gt;=50,"2.4",IF(AO40&gt;=40,"2.0",IF(AO40&gt;=30,"1.6",IF(AO40&gt;=20,"1.2",IF(AO40&gt;0,"0.8","-")))))))))</f>
        <v>3.2</v>
      </c>
      <c r="AR40" s="21">
        <f t="shared" si="94"/>
        <v>69</v>
      </c>
      <c r="AS40" s="21">
        <f t="shared" si="95"/>
        <v>69</v>
      </c>
      <c r="AT40" s="22" t="str">
        <f t="shared" si="96"/>
        <v>B</v>
      </c>
      <c r="AU40" s="18" t="str">
        <f t="shared" si="97"/>
        <v>2.8</v>
      </c>
      <c r="AV40" s="67">
        <v>5</v>
      </c>
      <c r="AW40" s="23">
        <f t="shared" si="53"/>
        <v>6.666666666666667</v>
      </c>
      <c r="AX40" s="18" t="str">
        <f t="shared" si="16"/>
        <v>E</v>
      </c>
      <c r="AY40" s="18" t="str">
        <f t="shared" si="17"/>
        <v>0.8</v>
      </c>
      <c r="AZ40" s="77">
        <v>19</v>
      </c>
      <c r="BA40" s="16">
        <f t="shared" si="54"/>
        <v>76</v>
      </c>
      <c r="BB40" s="18" t="str">
        <f t="shared" si="98"/>
        <v>B+</v>
      </c>
      <c r="BC40" s="18" t="str">
        <f t="shared" si="99"/>
        <v>3.2</v>
      </c>
      <c r="BD40" s="21">
        <f t="shared" si="100"/>
        <v>24</v>
      </c>
      <c r="BE40" s="21">
        <f t="shared" si="58"/>
        <v>24</v>
      </c>
      <c r="BF40" s="22" t="str">
        <f t="shared" si="59"/>
        <v>D</v>
      </c>
      <c r="BG40" s="18" t="str">
        <f t="shared" si="101"/>
        <v>1.2</v>
      </c>
      <c r="BH40" s="67">
        <v>11</v>
      </c>
      <c r="BI40" s="23">
        <f t="shared" si="61"/>
        <v>14.666666666666666</v>
      </c>
      <c r="BJ40" s="18" t="str">
        <f t="shared" si="21"/>
        <v>E</v>
      </c>
      <c r="BK40" s="18" t="str">
        <f t="shared" si="22"/>
        <v>0.8</v>
      </c>
      <c r="BL40" s="76">
        <v>18</v>
      </c>
      <c r="BM40" s="19">
        <f t="shared" ref="BM40:BM61" si="124">BL40/25*100</f>
        <v>72</v>
      </c>
      <c r="BN40" s="18" t="str">
        <f t="shared" ref="BN40:BN61" si="125">IF(BM40&gt;=90,"A+",IF(BM40&gt;=80,"A",IF(BM40&gt;=70,"B+",IF(BM40&gt;=60,"B",IF(BM40&gt;=50,"C+",IF(BM40&gt;=40,"C",IF(BM40&gt;=30,"D+",IF(BM40&gt;=20,"D",IF(BM40&gt;0,"E","-")))))))))</f>
        <v>B+</v>
      </c>
      <c r="BO40" s="18" t="str">
        <f t="shared" ref="BO40:BO61" si="126">IF(BM40&gt;=90,"4.0",IF(BM40&gt;=80,"3.6",IF(BM40&gt;=70,"3.2",IF(BM40&gt;=60,"2.8",IF(BM40&gt;=50,"2.4",IF(BM40&gt;=40,"2.0",IF(BM40&gt;=30,"1.6",IF(BM40&gt;=20,"1.2",IF(BM40&gt;0,"0.8","-")))))))))</f>
        <v>3.2</v>
      </c>
      <c r="BP40" s="21">
        <f t="shared" si="105"/>
        <v>29</v>
      </c>
      <c r="BQ40" s="21">
        <f t="shared" si="106"/>
        <v>28.999999999999996</v>
      </c>
      <c r="BR40" s="22" t="str">
        <f t="shared" si="107"/>
        <v>D</v>
      </c>
      <c r="BS40" s="18" t="str">
        <f t="shared" si="108"/>
        <v>1.2</v>
      </c>
      <c r="BT40" s="67">
        <v>20</v>
      </c>
      <c r="BU40" s="23">
        <f t="shared" si="65"/>
        <v>20</v>
      </c>
      <c r="BV40" s="18" t="str">
        <f t="shared" si="26"/>
        <v>D</v>
      </c>
      <c r="BW40" s="18" t="str">
        <f t="shared" si="27"/>
        <v>1.2</v>
      </c>
      <c r="BX40" s="16"/>
      <c r="BY40" s="19"/>
      <c r="BZ40" s="20"/>
      <c r="CA40" s="20"/>
      <c r="CB40" s="24">
        <f t="shared" si="82"/>
        <v>20</v>
      </c>
      <c r="CC40" s="21">
        <f t="shared" si="66"/>
        <v>20</v>
      </c>
      <c r="CD40" s="22" t="str">
        <f t="shared" si="67"/>
        <v>D</v>
      </c>
      <c r="CE40" s="18" t="str">
        <f t="shared" si="30"/>
        <v>1.2</v>
      </c>
      <c r="CF40" s="67">
        <v>8</v>
      </c>
      <c r="CG40" s="23">
        <f t="shared" si="68"/>
        <v>10.666666666666668</v>
      </c>
      <c r="CH40" s="18" t="str">
        <f t="shared" si="31"/>
        <v>E</v>
      </c>
      <c r="CI40" s="18" t="str">
        <f t="shared" si="32"/>
        <v>0.8</v>
      </c>
      <c r="CJ40" s="67">
        <v>19</v>
      </c>
      <c r="CK40" s="19">
        <f t="shared" ref="CK40:CK61" si="127">CJ40/25*100</f>
        <v>76</v>
      </c>
      <c r="CL40" s="18" t="str">
        <f t="shared" ref="CL40:CL61" si="128">IF(CK40&gt;=90,"A+",IF(CK40&gt;=80,"A",IF(CK40&gt;=70,"B+",IF(CK40&gt;=60,"B",IF(CK40&gt;=50,"C+",IF(CK40&gt;=40,"C",IF(CK40&gt;=30,"D+",IF(CK40&gt;=20,"D",IF(CK40&gt;0,"E","-")))))))))</f>
        <v>B+</v>
      </c>
      <c r="CM40" s="18" t="str">
        <f t="shared" ref="CM40:CM61" si="129">IF(CK40&gt;=90,"4.0",IF(CK40&gt;=80,"3.6",IF(CK40&gt;=70,"3.2",IF(CK40&gt;=60,"2.8",IF(CK40&gt;=50,"2.4",IF(CK40&gt;=40,"2.0",IF(CK40&gt;=30,"1.6",IF(CK40&gt;=20,"1.2",IF(CK40&gt;0,"0.8","-")))))))))</f>
        <v>3.2</v>
      </c>
      <c r="CN40" s="21">
        <f t="shared" si="120"/>
        <v>29</v>
      </c>
      <c r="CO40" s="21">
        <f t="shared" si="70"/>
        <v>28.999999999999996</v>
      </c>
      <c r="CP40" s="22" t="str">
        <f t="shared" si="71"/>
        <v>D</v>
      </c>
      <c r="CQ40" s="18" t="str">
        <f t="shared" si="35"/>
        <v>1.2</v>
      </c>
      <c r="CR40" s="25">
        <f t="shared" si="72"/>
        <v>245</v>
      </c>
      <c r="CS40" s="25">
        <f t="shared" si="73"/>
        <v>30.625000000000004</v>
      </c>
      <c r="CT40" s="26" t="str">
        <f t="shared" si="36"/>
        <v>D+</v>
      </c>
      <c r="CU40" s="27">
        <f t="shared" si="74"/>
        <v>1.4999999999999998</v>
      </c>
      <c r="CV40" s="1"/>
      <c r="CW40" s="1"/>
      <c r="CX40" s="1"/>
      <c r="CY40" s="1"/>
      <c r="DD40" s="1"/>
      <c r="DE40" s="1"/>
      <c r="DF40" s="1"/>
      <c r="DG40" s="1"/>
    </row>
    <row r="41" spans="1:111" ht="15.75" x14ac:dyDescent="0.25">
      <c r="A41" s="28">
        <v>33</v>
      </c>
      <c r="B41" s="67">
        <v>750103033</v>
      </c>
      <c r="C41" s="67" t="s">
        <v>169</v>
      </c>
      <c r="D41" s="29" t="s">
        <v>170</v>
      </c>
      <c r="E41" s="29" t="s">
        <v>171</v>
      </c>
      <c r="F41" s="30" t="s">
        <v>172</v>
      </c>
      <c r="G41" s="29"/>
      <c r="H41" s="67">
        <v>34</v>
      </c>
      <c r="I41" s="17">
        <f t="shared" si="37"/>
        <v>45.333333333333329</v>
      </c>
      <c r="J41" s="18" t="str">
        <f t="shared" si="0"/>
        <v>C</v>
      </c>
      <c r="K41" s="18" t="str">
        <f t="shared" si="1"/>
        <v>2.0</v>
      </c>
      <c r="L41" s="76">
        <v>19</v>
      </c>
      <c r="M41" s="16">
        <f t="shared" si="84"/>
        <v>76</v>
      </c>
      <c r="N41" s="18" t="str">
        <f t="shared" si="85"/>
        <v>B+</v>
      </c>
      <c r="O41" s="18" t="str">
        <f t="shared" si="86"/>
        <v>3.2</v>
      </c>
      <c r="P41" s="21">
        <f t="shared" si="116"/>
        <v>52</v>
      </c>
      <c r="Q41" s="21">
        <f t="shared" si="39"/>
        <v>52</v>
      </c>
      <c r="R41" s="22" t="str">
        <f t="shared" si="40"/>
        <v>C+</v>
      </c>
      <c r="S41" s="18" t="str">
        <f t="shared" si="4"/>
        <v>2.4</v>
      </c>
      <c r="T41" s="67">
        <v>19</v>
      </c>
      <c r="U41" s="23">
        <f t="shared" si="41"/>
        <v>25.333333333333336</v>
      </c>
      <c r="V41" s="18" t="str">
        <f t="shared" si="5"/>
        <v>D</v>
      </c>
      <c r="W41" s="18" t="str">
        <f t="shared" si="6"/>
        <v>1.2</v>
      </c>
      <c r="X41" s="76">
        <v>21</v>
      </c>
      <c r="Y41" s="16">
        <f t="shared" si="117"/>
        <v>84</v>
      </c>
      <c r="Z41" s="18" t="str">
        <f t="shared" si="118"/>
        <v>A</v>
      </c>
      <c r="AA41" s="18" t="str">
        <f t="shared" si="119"/>
        <v>3.6</v>
      </c>
      <c r="AB41" s="21">
        <f t="shared" si="76"/>
        <v>40</v>
      </c>
      <c r="AC41" s="21">
        <f t="shared" si="43"/>
        <v>40</v>
      </c>
      <c r="AD41" s="22" t="str">
        <f t="shared" si="44"/>
        <v>C</v>
      </c>
      <c r="AE41" s="18" t="str">
        <f t="shared" si="9"/>
        <v>2.0</v>
      </c>
      <c r="AF41" s="79">
        <v>6</v>
      </c>
      <c r="AG41" s="16">
        <f t="shared" si="45"/>
        <v>6</v>
      </c>
      <c r="AH41" s="22" t="str">
        <f t="shared" si="46"/>
        <v>E</v>
      </c>
      <c r="AI41" s="18" t="str">
        <f t="shared" si="10"/>
        <v>0.8</v>
      </c>
      <c r="AJ41" s="67">
        <v>52</v>
      </c>
      <c r="AK41" s="23">
        <f t="shared" si="47"/>
        <v>69.333333333333343</v>
      </c>
      <c r="AL41" s="18" t="str">
        <f t="shared" si="48"/>
        <v>B</v>
      </c>
      <c r="AM41" s="18" t="str">
        <f t="shared" si="49"/>
        <v>2.8</v>
      </c>
      <c r="AN41" s="76">
        <v>21</v>
      </c>
      <c r="AO41" s="16">
        <f t="shared" si="121"/>
        <v>84</v>
      </c>
      <c r="AP41" s="18" t="str">
        <f t="shared" si="122"/>
        <v>A</v>
      </c>
      <c r="AQ41" s="18" t="str">
        <f t="shared" si="123"/>
        <v>3.6</v>
      </c>
      <c r="AR41" s="21">
        <f t="shared" si="94"/>
        <v>73</v>
      </c>
      <c r="AS41" s="21">
        <f t="shared" si="95"/>
        <v>73</v>
      </c>
      <c r="AT41" s="22" t="str">
        <f t="shared" si="96"/>
        <v>B+</v>
      </c>
      <c r="AU41" s="18" t="str">
        <f t="shared" si="97"/>
        <v>3.2</v>
      </c>
      <c r="AV41" s="67">
        <v>30</v>
      </c>
      <c r="AW41" s="23">
        <f t="shared" si="53"/>
        <v>40</v>
      </c>
      <c r="AX41" s="18" t="str">
        <f t="shared" si="16"/>
        <v>C</v>
      </c>
      <c r="AY41" s="18" t="str">
        <f t="shared" si="17"/>
        <v>2.0</v>
      </c>
      <c r="AZ41" s="77">
        <v>20</v>
      </c>
      <c r="BA41" s="16">
        <f t="shared" si="54"/>
        <v>80</v>
      </c>
      <c r="BB41" s="18" t="str">
        <f t="shared" si="98"/>
        <v>A</v>
      </c>
      <c r="BC41" s="18" t="str">
        <f t="shared" si="99"/>
        <v>3.6</v>
      </c>
      <c r="BD41" s="21">
        <f t="shared" si="100"/>
        <v>50</v>
      </c>
      <c r="BE41" s="21">
        <f t="shared" si="58"/>
        <v>50</v>
      </c>
      <c r="BF41" s="22" t="str">
        <f t="shared" si="59"/>
        <v>C+</v>
      </c>
      <c r="BG41" s="18" t="str">
        <f t="shared" si="101"/>
        <v>2.4</v>
      </c>
      <c r="BH41" s="67">
        <v>21</v>
      </c>
      <c r="BI41" s="23">
        <f t="shared" si="61"/>
        <v>28.000000000000004</v>
      </c>
      <c r="BJ41" s="18" t="str">
        <f t="shared" si="21"/>
        <v>D</v>
      </c>
      <c r="BK41" s="18" t="str">
        <f t="shared" si="22"/>
        <v>1.2</v>
      </c>
      <c r="BL41" s="76">
        <v>19</v>
      </c>
      <c r="BM41" s="19">
        <f t="shared" si="124"/>
        <v>76</v>
      </c>
      <c r="BN41" s="18" t="str">
        <f t="shared" si="125"/>
        <v>B+</v>
      </c>
      <c r="BO41" s="18" t="str">
        <f t="shared" si="126"/>
        <v>3.2</v>
      </c>
      <c r="BP41" s="21">
        <f t="shared" si="105"/>
        <v>40</v>
      </c>
      <c r="BQ41" s="21">
        <f t="shared" si="106"/>
        <v>40</v>
      </c>
      <c r="BR41" s="22" t="str">
        <f t="shared" si="107"/>
        <v>C</v>
      </c>
      <c r="BS41" s="18" t="str">
        <f t="shared" si="108"/>
        <v>2.0</v>
      </c>
      <c r="BT41" s="67">
        <v>20</v>
      </c>
      <c r="BU41" s="23">
        <f t="shared" si="65"/>
        <v>20</v>
      </c>
      <c r="BV41" s="18" t="str">
        <f t="shared" si="26"/>
        <v>D</v>
      </c>
      <c r="BW41" s="18" t="str">
        <f t="shared" si="27"/>
        <v>1.2</v>
      </c>
      <c r="BX41" s="16"/>
      <c r="BY41" s="19"/>
      <c r="BZ41" s="20"/>
      <c r="CA41" s="20"/>
      <c r="CB41" s="24">
        <f t="shared" si="82"/>
        <v>20</v>
      </c>
      <c r="CC41" s="21">
        <f t="shared" si="66"/>
        <v>20</v>
      </c>
      <c r="CD41" s="22" t="str">
        <f t="shared" si="67"/>
        <v>D</v>
      </c>
      <c r="CE41" s="18" t="str">
        <f t="shared" si="30"/>
        <v>1.2</v>
      </c>
      <c r="CF41" s="67">
        <v>14</v>
      </c>
      <c r="CG41" s="23">
        <f t="shared" si="68"/>
        <v>18.666666666666668</v>
      </c>
      <c r="CH41" s="18" t="str">
        <f t="shared" si="31"/>
        <v>E</v>
      </c>
      <c r="CI41" s="18" t="str">
        <f t="shared" si="32"/>
        <v>0.8</v>
      </c>
      <c r="CJ41" s="67">
        <v>19</v>
      </c>
      <c r="CK41" s="19">
        <f t="shared" si="127"/>
        <v>76</v>
      </c>
      <c r="CL41" s="18" t="str">
        <f t="shared" si="128"/>
        <v>B+</v>
      </c>
      <c r="CM41" s="18" t="str">
        <f t="shared" si="129"/>
        <v>3.2</v>
      </c>
      <c r="CN41" s="21">
        <f t="shared" si="120"/>
        <v>33</v>
      </c>
      <c r="CO41" s="21">
        <f t="shared" si="70"/>
        <v>33</v>
      </c>
      <c r="CP41" s="22" t="str">
        <f t="shared" si="71"/>
        <v>D+</v>
      </c>
      <c r="CQ41" s="18" t="str">
        <f t="shared" si="35"/>
        <v>1.6</v>
      </c>
      <c r="CR41" s="25">
        <f t="shared" si="72"/>
        <v>314</v>
      </c>
      <c r="CS41" s="25">
        <f t="shared" si="73"/>
        <v>39.25</v>
      </c>
      <c r="CT41" s="26" t="str">
        <f t="shared" si="36"/>
        <v>D+</v>
      </c>
      <c r="CU41" s="27">
        <f t="shared" si="74"/>
        <v>1.95</v>
      </c>
      <c r="CV41" s="1"/>
      <c r="CW41" s="1"/>
      <c r="CX41" s="1"/>
      <c r="CY41" s="1"/>
      <c r="DD41" s="1"/>
      <c r="DE41" s="1"/>
      <c r="DF41" s="1"/>
      <c r="DG41" s="1"/>
    </row>
    <row r="42" spans="1:111" ht="15.75" x14ac:dyDescent="0.25">
      <c r="A42" s="13">
        <v>34</v>
      </c>
      <c r="B42" s="67">
        <v>750103034</v>
      </c>
      <c r="C42" s="67" t="s">
        <v>173</v>
      </c>
      <c r="D42" s="29" t="s">
        <v>174</v>
      </c>
      <c r="E42" s="29" t="s">
        <v>175</v>
      </c>
      <c r="F42" s="30" t="s">
        <v>176</v>
      </c>
      <c r="G42" s="29"/>
      <c r="H42" s="67">
        <v>18</v>
      </c>
      <c r="I42" s="17">
        <f t="shared" si="37"/>
        <v>24</v>
      </c>
      <c r="J42" s="18" t="str">
        <f t="shared" si="0"/>
        <v>D</v>
      </c>
      <c r="K42" s="18" t="str">
        <f t="shared" si="1"/>
        <v>1.2</v>
      </c>
      <c r="L42" s="76">
        <v>18</v>
      </c>
      <c r="M42" s="16">
        <f t="shared" ref="M42:M61" si="130">L42/25*100</f>
        <v>72</v>
      </c>
      <c r="N42" s="18" t="str">
        <f t="shared" ref="N42:N61" si="131">IF(M42&gt;=90,"A+",IF(M42&gt;=80,"A",IF(M42&gt;=70,"B+",IF(M42&gt;=60,"B",IF(M42&gt;=50,"C+",IF(M42&gt;=40,"C",IF(M42&gt;=30,"D+",IF(M42&gt;=20,"D",IF(M42&gt;0,"E","-")))))))))</f>
        <v>B+</v>
      </c>
      <c r="O42" s="18" t="str">
        <f t="shared" ref="O42:O61" si="132">IF(M42&gt;=90,"4.0",IF(M42&gt;=80,"3.6",IF(M42&gt;=70,"3.2",IF(M42&gt;=60,"2.8",IF(M42&gt;=50,"2.4",IF(M42&gt;=40,"2.0",IF(M42&gt;=30,"1.6",IF(M42&gt;=20,"1.2",IF(M42&gt;0,"0.8","-")))))))))</f>
        <v>3.2</v>
      </c>
      <c r="P42" s="21">
        <f t="shared" si="116"/>
        <v>37</v>
      </c>
      <c r="Q42" s="21">
        <f t="shared" si="39"/>
        <v>37</v>
      </c>
      <c r="R42" s="22" t="str">
        <f t="shared" si="40"/>
        <v>D+</v>
      </c>
      <c r="S42" s="18" t="str">
        <f t="shared" si="4"/>
        <v>1.6</v>
      </c>
      <c r="T42" s="67">
        <v>15</v>
      </c>
      <c r="U42" s="23">
        <f t="shared" si="41"/>
        <v>20</v>
      </c>
      <c r="V42" s="18" t="str">
        <f t="shared" si="5"/>
        <v>D</v>
      </c>
      <c r="W42" s="18" t="str">
        <f t="shared" si="6"/>
        <v>1.2</v>
      </c>
      <c r="X42" s="76">
        <v>19</v>
      </c>
      <c r="Y42" s="16">
        <f t="shared" si="117"/>
        <v>76</v>
      </c>
      <c r="Z42" s="18" t="str">
        <f t="shared" si="118"/>
        <v>B+</v>
      </c>
      <c r="AA42" s="18" t="str">
        <f t="shared" si="119"/>
        <v>3.2</v>
      </c>
      <c r="AB42" s="21">
        <f t="shared" si="76"/>
        <v>34</v>
      </c>
      <c r="AC42" s="21">
        <f t="shared" si="43"/>
        <v>34</v>
      </c>
      <c r="AD42" s="22" t="str">
        <f t="shared" si="44"/>
        <v>D+</v>
      </c>
      <c r="AE42" s="18" t="str">
        <f t="shared" si="9"/>
        <v>1.6</v>
      </c>
      <c r="AF42" s="79">
        <v>2</v>
      </c>
      <c r="AG42" s="16">
        <f t="shared" si="45"/>
        <v>2</v>
      </c>
      <c r="AH42" s="22" t="str">
        <f t="shared" si="46"/>
        <v>E</v>
      </c>
      <c r="AI42" s="18" t="str">
        <f t="shared" si="10"/>
        <v>0.8</v>
      </c>
      <c r="AJ42" s="67">
        <v>53</v>
      </c>
      <c r="AK42" s="23">
        <f t="shared" si="47"/>
        <v>70.666666666666671</v>
      </c>
      <c r="AL42" s="18" t="str">
        <f t="shared" si="48"/>
        <v>B+</v>
      </c>
      <c r="AM42" s="18" t="str">
        <f t="shared" si="49"/>
        <v>3.2</v>
      </c>
      <c r="AN42" s="76">
        <v>19</v>
      </c>
      <c r="AO42" s="16">
        <f t="shared" si="121"/>
        <v>76</v>
      </c>
      <c r="AP42" s="18" t="str">
        <f t="shared" si="122"/>
        <v>B+</v>
      </c>
      <c r="AQ42" s="18" t="str">
        <f t="shared" si="123"/>
        <v>3.2</v>
      </c>
      <c r="AR42" s="21">
        <f t="shared" si="94"/>
        <v>72</v>
      </c>
      <c r="AS42" s="21">
        <f t="shared" si="95"/>
        <v>72</v>
      </c>
      <c r="AT42" s="22" t="str">
        <f t="shared" si="96"/>
        <v>B+</v>
      </c>
      <c r="AU42" s="18" t="str">
        <f t="shared" si="97"/>
        <v>3.2</v>
      </c>
      <c r="AV42" s="67">
        <v>12</v>
      </c>
      <c r="AW42" s="23">
        <f t="shared" si="53"/>
        <v>16</v>
      </c>
      <c r="AX42" s="18" t="str">
        <f t="shared" si="16"/>
        <v>E</v>
      </c>
      <c r="AY42" s="18" t="str">
        <f t="shared" si="17"/>
        <v>0.8</v>
      </c>
      <c r="AZ42" s="77">
        <v>21</v>
      </c>
      <c r="BA42" s="16">
        <f t="shared" si="54"/>
        <v>84</v>
      </c>
      <c r="BB42" s="18" t="str">
        <f t="shared" si="98"/>
        <v>A</v>
      </c>
      <c r="BC42" s="18" t="str">
        <f t="shared" si="99"/>
        <v>3.6</v>
      </c>
      <c r="BD42" s="21">
        <f t="shared" si="100"/>
        <v>33</v>
      </c>
      <c r="BE42" s="21">
        <f t="shared" si="58"/>
        <v>33</v>
      </c>
      <c r="BF42" s="22" t="str">
        <f t="shared" si="59"/>
        <v>D+</v>
      </c>
      <c r="BG42" s="18" t="str">
        <f t="shared" si="101"/>
        <v>1.6</v>
      </c>
      <c r="BH42" s="67">
        <v>20</v>
      </c>
      <c r="BI42" s="23">
        <f t="shared" si="61"/>
        <v>26.666666666666668</v>
      </c>
      <c r="BJ42" s="18" t="str">
        <f t="shared" si="21"/>
        <v>D</v>
      </c>
      <c r="BK42" s="18" t="str">
        <f t="shared" si="22"/>
        <v>1.2</v>
      </c>
      <c r="BL42" s="76">
        <v>18</v>
      </c>
      <c r="BM42" s="19">
        <f t="shared" si="124"/>
        <v>72</v>
      </c>
      <c r="BN42" s="18" t="str">
        <f t="shared" si="125"/>
        <v>B+</v>
      </c>
      <c r="BO42" s="18" t="str">
        <f t="shared" si="126"/>
        <v>3.2</v>
      </c>
      <c r="BP42" s="21">
        <f t="shared" si="105"/>
        <v>38</v>
      </c>
      <c r="BQ42" s="21">
        <f t="shared" si="106"/>
        <v>38</v>
      </c>
      <c r="BR42" s="22" t="str">
        <f t="shared" si="107"/>
        <v>D+</v>
      </c>
      <c r="BS42" s="18" t="str">
        <f t="shared" si="108"/>
        <v>1.6</v>
      </c>
      <c r="BT42" s="67">
        <v>25</v>
      </c>
      <c r="BU42" s="23">
        <f t="shared" si="65"/>
        <v>25</v>
      </c>
      <c r="BV42" s="18" t="str">
        <f t="shared" si="26"/>
        <v>D</v>
      </c>
      <c r="BW42" s="18" t="str">
        <f t="shared" si="27"/>
        <v>1.2</v>
      </c>
      <c r="BX42" s="16"/>
      <c r="BY42" s="19"/>
      <c r="BZ42" s="20"/>
      <c r="CA42" s="20"/>
      <c r="CB42" s="24">
        <f t="shared" si="82"/>
        <v>25</v>
      </c>
      <c r="CC42" s="21">
        <f t="shared" si="66"/>
        <v>25</v>
      </c>
      <c r="CD42" s="22" t="str">
        <f t="shared" si="67"/>
        <v>D</v>
      </c>
      <c r="CE42" s="18" t="str">
        <f t="shared" si="30"/>
        <v>1.2</v>
      </c>
      <c r="CF42" s="67">
        <v>10</v>
      </c>
      <c r="CG42" s="23">
        <f t="shared" si="68"/>
        <v>13.333333333333334</v>
      </c>
      <c r="CH42" s="18" t="str">
        <f t="shared" si="31"/>
        <v>E</v>
      </c>
      <c r="CI42" s="18" t="str">
        <f t="shared" si="32"/>
        <v>0.8</v>
      </c>
      <c r="CJ42" s="67">
        <v>19</v>
      </c>
      <c r="CK42" s="19">
        <f t="shared" si="127"/>
        <v>76</v>
      </c>
      <c r="CL42" s="18" t="str">
        <f t="shared" si="128"/>
        <v>B+</v>
      </c>
      <c r="CM42" s="18" t="str">
        <f t="shared" si="129"/>
        <v>3.2</v>
      </c>
      <c r="CN42" s="21">
        <f t="shared" si="120"/>
        <v>29</v>
      </c>
      <c r="CO42" s="21">
        <f t="shared" si="70"/>
        <v>28.999999999999996</v>
      </c>
      <c r="CP42" s="22" t="str">
        <f t="shared" si="71"/>
        <v>D</v>
      </c>
      <c r="CQ42" s="18" t="str">
        <f t="shared" si="35"/>
        <v>1.2</v>
      </c>
      <c r="CR42" s="25">
        <f t="shared" si="72"/>
        <v>270</v>
      </c>
      <c r="CS42" s="25">
        <f t="shared" si="73"/>
        <v>33.75</v>
      </c>
      <c r="CT42" s="26" t="str">
        <f t="shared" si="36"/>
        <v>D+</v>
      </c>
      <c r="CU42" s="27">
        <f t="shared" si="74"/>
        <v>1.5999999999999999</v>
      </c>
      <c r="CV42" s="1"/>
      <c r="CW42" s="1"/>
      <c r="CX42" s="1"/>
      <c r="CY42" s="1"/>
      <c r="DD42" s="1"/>
      <c r="DE42" s="1"/>
      <c r="DF42" s="1"/>
      <c r="DG42" s="1"/>
    </row>
    <row r="43" spans="1:111" ht="15.75" x14ac:dyDescent="0.25">
      <c r="A43" s="13">
        <v>35</v>
      </c>
      <c r="B43" s="67">
        <v>750103035</v>
      </c>
      <c r="C43" s="67" t="s">
        <v>177</v>
      </c>
      <c r="D43" s="29" t="s">
        <v>178</v>
      </c>
      <c r="E43" s="29" t="s">
        <v>179</v>
      </c>
      <c r="F43" s="30" t="s">
        <v>180</v>
      </c>
      <c r="G43" s="29"/>
      <c r="H43" s="67">
        <v>43</v>
      </c>
      <c r="I43" s="17">
        <f t="shared" si="37"/>
        <v>57.333333333333336</v>
      </c>
      <c r="J43" s="18" t="str">
        <f t="shared" si="0"/>
        <v>C+</v>
      </c>
      <c r="K43" s="18" t="str">
        <f t="shared" si="1"/>
        <v>2.4</v>
      </c>
      <c r="L43" s="76">
        <v>20</v>
      </c>
      <c r="M43" s="16">
        <f t="shared" si="130"/>
        <v>80</v>
      </c>
      <c r="N43" s="18" t="str">
        <f t="shared" si="131"/>
        <v>A</v>
      </c>
      <c r="O43" s="18" t="str">
        <f t="shared" si="132"/>
        <v>3.6</v>
      </c>
      <c r="P43" s="21">
        <f t="shared" si="116"/>
        <v>61</v>
      </c>
      <c r="Q43" s="21">
        <f t="shared" si="39"/>
        <v>61</v>
      </c>
      <c r="R43" s="22" t="str">
        <f t="shared" si="40"/>
        <v>B</v>
      </c>
      <c r="S43" s="18" t="str">
        <f t="shared" si="4"/>
        <v>2.8</v>
      </c>
      <c r="T43" s="67">
        <v>27</v>
      </c>
      <c r="U43" s="23">
        <f t="shared" si="41"/>
        <v>36</v>
      </c>
      <c r="V43" s="18" t="str">
        <f t="shared" si="5"/>
        <v>D+</v>
      </c>
      <c r="W43" s="18" t="str">
        <f t="shared" si="6"/>
        <v>1.6</v>
      </c>
      <c r="X43" s="76">
        <v>18</v>
      </c>
      <c r="Y43" s="16">
        <f t="shared" si="117"/>
        <v>72</v>
      </c>
      <c r="Z43" s="18" t="str">
        <f t="shared" si="118"/>
        <v>B+</v>
      </c>
      <c r="AA43" s="18" t="str">
        <f t="shared" si="119"/>
        <v>3.2</v>
      </c>
      <c r="AB43" s="21">
        <f t="shared" si="76"/>
        <v>45</v>
      </c>
      <c r="AC43" s="21">
        <f t="shared" si="43"/>
        <v>45</v>
      </c>
      <c r="AD43" s="22" t="str">
        <f t="shared" si="44"/>
        <v>C</v>
      </c>
      <c r="AE43" s="18" t="str">
        <f t="shared" si="9"/>
        <v>2.0</v>
      </c>
      <c r="AF43" s="79">
        <v>2</v>
      </c>
      <c r="AG43" s="16">
        <f t="shared" si="45"/>
        <v>2</v>
      </c>
      <c r="AH43" s="22" t="str">
        <f t="shared" si="46"/>
        <v>E</v>
      </c>
      <c r="AI43" s="18" t="str">
        <f t="shared" si="10"/>
        <v>0.8</v>
      </c>
      <c r="AJ43" s="67">
        <v>54</v>
      </c>
      <c r="AK43" s="23">
        <f t="shared" si="47"/>
        <v>72</v>
      </c>
      <c r="AL43" s="18" t="str">
        <f t="shared" si="48"/>
        <v>B+</v>
      </c>
      <c r="AM43" s="18" t="str">
        <f t="shared" si="49"/>
        <v>3.2</v>
      </c>
      <c r="AN43" s="76">
        <v>21</v>
      </c>
      <c r="AO43" s="16">
        <f t="shared" si="121"/>
        <v>84</v>
      </c>
      <c r="AP43" s="18" t="str">
        <f t="shared" si="122"/>
        <v>A</v>
      </c>
      <c r="AQ43" s="18" t="str">
        <f t="shared" si="123"/>
        <v>3.6</v>
      </c>
      <c r="AR43" s="21">
        <f t="shared" si="94"/>
        <v>75</v>
      </c>
      <c r="AS43" s="21">
        <f t="shared" si="95"/>
        <v>75</v>
      </c>
      <c r="AT43" s="22" t="str">
        <f t="shared" si="96"/>
        <v>B+</v>
      </c>
      <c r="AU43" s="18" t="str">
        <f t="shared" si="97"/>
        <v>3.2</v>
      </c>
      <c r="AV43" s="67">
        <v>30</v>
      </c>
      <c r="AW43" s="23">
        <f t="shared" si="53"/>
        <v>40</v>
      </c>
      <c r="AX43" s="18" t="str">
        <f t="shared" si="16"/>
        <v>C</v>
      </c>
      <c r="AY43" s="18" t="str">
        <f t="shared" si="17"/>
        <v>2.0</v>
      </c>
      <c r="AZ43" s="77">
        <v>19</v>
      </c>
      <c r="BA43" s="16">
        <f t="shared" si="54"/>
        <v>76</v>
      </c>
      <c r="BB43" s="18" t="str">
        <f t="shared" si="98"/>
        <v>B+</v>
      </c>
      <c r="BC43" s="18" t="str">
        <f t="shared" si="99"/>
        <v>3.2</v>
      </c>
      <c r="BD43" s="21">
        <f t="shared" si="100"/>
        <v>49</v>
      </c>
      <c r="BE43" s="21">
        <f t="shared" si="58"/>
        <v>49</v>
      </c>
      <c r="BF43" s="22" t="str">
        <f t="shared" si="59"/>
        <v>C</v>
      </c>
      <c r="BG43" s="18" t="str">
        <f t="shared" si="101"/>
        <v>2.0</v>
      </c>
      <c r="BH43" s="67">
        <v>43</v>
      </c>
      <c r="BI43" s="23">
        <f t="shared" si="61"/>
        <v>57.333333333333336</v>
      </c>
      <c r="BJ43" s="18" t="str">
        <f t="shared" si="21"/>
        <v>C+</v>
      </c>
      <c r="BK43" s="18" t="str">
        <f t="shared" si="22"/>
        <v>2.4</v>
      </c>
      <c r="BL43" s="76">
        <v>20</v>
      </c>
      <c r="BM43" s="19">
        <f t="shared" si="124"/>
        <v>80</v>
      </c>
      <c r="BN43" s="18" t="str">
        <f t="shared" si="125"/>
        <v>A</v>
      </c>
      <c r="BO43" s="18" t="str">
        <f t="shared" si="126"/>
        <v>3.6</v>
      </c>
      <c r="BP43" s="21">
        <f t="shared" si="105"/>
        <v>63</v>
      </c>
      <c r="BQ43" s="21">
        <f t="shared" si="106"/>
        <v>63</v>
      </c>
      <c r="BR43" s="22" t="str">
        <f t="shared" si="107"/>
        <v>B</v>
      </c>
      <c r="BS43" s="18" t="str">
        <f t="shared" si="108"/>
        <v>2.8</v>
      </c>
      <c r="BT43" s="67">
        <v>40</v>
      </c>
      <c r="BU43" s="23">
        <f t="shared" si="65"/>
        <v>40</v>
      </c>
      <c r="BV43" s="18" t="str">
        <f t="shared" si="26"/>
        <v>C</v>
      </c>
      <c r="BW43" s="18" t="str">
        <f t="shared" si="27"/>
        <v>2.0</v>
      </c>
      <c r="BX43" s="16"/>
      <c r="BY43" s="19"/>
      <c r="BZ43" s="20"/>
      <c r="CA43" s="20"/>
      <c r="CB43" s="24">
        <f t="shared" si="82"/>
        <v>40</v>
      </c>
      <c r="CC43" s="21">
        <f t="shared" si="66"/>
        <v>40</v>
      </c>
      <c r="CD43" s="22" t="str">
        <f t="shared" si="67"/>
        <v>C</v>
      </c>
      <c r="CE43" s="18" t="str">
        <f t="shared" si="30"/>
        <v>2.0</v>
      </c>
      <c r="CF43" s="67">
        <v>28</v>
      </c>
      <c r="CG43" s="23">
        <f t="shared" si="68"/>
        <v>37.333333333333336</v>
      </c>
      <c r="CH43" s="18" t="str">
        <f t="shared" si="31"/>
        <v>D+</v>
      </c>
      <c r="CI43" s="18" t="str">
        <f t="shared" si="32"/>
        <v>1.6</v>
      </c>
      <c r="CJ43" s="67">
        <v>21</v>
      </c>
      <c r="CK43" s="19">
        <f t="shared" si="127"/>
        <v>84</v>
      </c>
      <c r="CL43" s="18" t="str">
        <f t="shared" si="128"/>
        <v>A</v>
      </c>
      <c r="CM43" s="18" t="str">
        <f t="shared" si="129"/>
        <v>3.6</v>
      </c>
      <c r="CN43" s="21">
        <f t="shared" si="120"/>
        <v>47</v>
      </c>
      <c r="CO43" s="21">
        <f t="shared" si="70"/>
        <v>47</v>
      </c>
      <c r="CP43" s="22" t="str">
        <f t="shared" si="71"/>
        <v>C</v>
      </c>
      <c r="CQ43" s="18" t="str">
        <f t="shared" si="35"/>
        <v>2.0</v>
      </c>
      <c r="CR43" s="25">
        <f t="shared" si="72"/>
        <v>382</v>
      </c>
      <c r="CS43" s="25">
        <f t="shared" si="73"/>
        <v>47.75</v>
      </c>
      <c r="CT43" s="26" t="str">
        <f t="shared" si="36"/>
        <v>C</v>
      </c>
      <c r="CU43" s="27">
        <f t="shared" si="74"/>
        <v>2.2000000000000002</v>
      </c>
      <c r="CV43" s="1"/>
      <c r="CW43" s="1"/>
      <c r="CX43" s="1"/>
      <c r="CY43" s="1"/>
      <c r="DD43" s="1"/>
      <c r="DE43" s="1"/>
      <c r="DF43" s="1"/>
      <c r="DG43" s="1"/>
    </row>
    <row r="44" spans="1:111" ht="15.75" x14ac:dyDescent="0.25">
      <c r="A44" s="28">
        <v>36</v>
      </c>
      <c r="B44" s="67">
        <v>750103036</v>
      </c>
      <c r="C44" s="67" t="s">
        <v>255</v>
      </c>
      <c r="D44" s="29" t="s">
        <v>256</v>
      </c>
      <c r="E44" s="29" t="s">
        <v>181</v>
      </c>
      <c r="F44" s="30" t="s">
        <v>182</v>
      </c>
      <c r="G44" s="29"/>
      <c r="H44" s="67">
        <v>24</v>
      </c>
      <c r="I44" s="17">
        <f t="shared" si="37"/>
        <v>32</v>
      </c>
      <c r="J44" s="18" t="str">
        <f t="shared" si="0"/>
        <v>D+</v>
      </c>
      <c r="K44" s="18" t="str">
        <f t="shared" si="1"/>
        <v>1.6</v>
      </c>
      <c r="L44" s="76">
        <v>19</v>
      </c>
      <c r="M44" s="16">
        <f t="shared" si="130"/>
        <v>76</v>
      </c>
      <c r="N44" s="18" t="str">
        <f t="shared" si="131"/>
        <v>B+</v>
      </c>
      <c r="O44" s="18" t="str">
        <f t="shared" si="132"/>
        <v>3.2</v>
      </c>
      <c r="P44" s="21">
        <f t="shared" si="116"/>
        <v>44</v>
      </c>
      <c r="Q44" s="21">
        <f t="shared" si="39"/>
        <v>44</v>
      </c>
      <c r="R44" s="22" t="str">
        <f t="shared" si="40"/>
        <v>C</v>
      </c>
      <c r="S44" s="18" t="str">
        <f t="shared" si="4"/>
        <v>2.0</v>
      </c>
      <c r="T44" s="67">
        <v>16</v>
      </c>
      <c r="U44" s="23">
        <f t="shared" si="41"/>
        <v>21.333333333333336</v>
      </c>
      <c r="V44" s="18" t="str">
        <f t="shared" si="5"/>
        <v>D</v>
      </c>
      <c r="W44" s="18" t="str">
        <f t="shared" si="6"/>
        <v>1.2</v>
      </c>
      <c r="X44" s="76">
        <v>20</v>
      </c>
      <c r="Y44" s="16">
        <f t="shared" si="117"/>
        <v>80</v>
      </c>
      <c r="Z44" s="18" t="str">
        <f t="shared" si="118"/>
        <v>A</v>
      </c>
      <c r="AA44" s="18" t="str">
        <f t="shared" si="119"/>
        <v>3.6</v>
      </c>
      <c r="AB44" s="21">
        <f t="shared" si="76"/>
        <v>36</v>
      </c>
      <c r="AC44" s="21">
        <f t="shared" si="43"/>
        <v>36</v>
      </c>
      <c r="AD44" s="22" t="str">
        <f t="shared" si="44"/>
        <v>D+</v>
      </c>
      <c r="AE44" s="18" t="str">
        <f t="shared" si="9"/>
        <v>1.6</v>
      </c>
      <c r="AF44" s="79">
        <v>1</v>
      </c>
      <c r="AG44" s="16">
        <f t="shared" si="45"/>
        <v>1</v>
      </c>
      <c r="AH44" s="22" t="str">
        <f t="shared" si="46"/>
        <v>E</v>
      </c>
      <c r="AI44" s="18" t="str">
        <f t="shared" si="10"/>
        <v>0.8</v>
      </c>
      <c r="AJ44" s="67">
        <v>55</v>
      </c>
      <c r="AK44" s="23">
        <f t="shared" si="47"/>
        <v>73.333333333333329</v>
      </c>
      <c r="AL44" s="18" t="str">
        <f t="shared" si="48"/>
        <v>B+</v>
      </c>
      <c r="AM44" s="18" t="str">
        <f t="shared" si="49"/>
        <v>3.2</v>
      </c>
      <c r="AN44" s="76">
        <v>19</v>
      </c>
      <c r="AO44" s="16">
        <f t="shared" si="121"/>
        <v>76</v>
      </c>
      <c r="AP44" s="18" t="str">
        <f t="shared" si="122"/>
        <v>B+</v>
      </c>
      <c r="AQ44" s="18" t="str">
        <f t="shared" si="123"/>
        <v>3.2</v>
      </c>
      <c r="AR44" s="21">
        <f t="shared" si="94"/>
        <v>74</v>
      </c>
      <c r="AS44" s="21">
        <f t="shared" si="95"/>
        <v>74</v>
      </c>
      <c r="AT44" s="22" t="str">
        <f t="shared" si="96"/>
        <v>B+</v>
      </c>
      <c r="AU44" s="18" t="str">
        <f t="shared" si="97"/>
        <v>3.2</v>
      </c>
      <c r="AV44" s="67">
        <v>12</v>
      </c>
      <c r="AW44" s="23">
        <f t="shared" si="53"/>
        <v>16</v>
      </c>
      <c r="AX44" s="18" t="str">
        <f t="shared" si="16"/>
        <v>E</v>
      </c>
      <c r="AY44" s="18" t="str">
        <f t="shared" si="17"/>
        <v>0.8</v>
      </c>
      <c r="AZ44" s="77">
        <v>19</v>
      </c>
      <c r="BA44" s="16">
        <f t="shared" si="54"/>
        <v>76</v>
      </c>
      <c r="BB44" s="18" t="str">
        <f t="shared" si="98"/>
        <v>B+</v>
      </c>
      <c r="BC44" s="18" t="str">
        <f t="shared" si="99"/>
        <v>3.2</v>
      </c>
      <c r="BD44" s="21">
        <f t="shared" si="100"/>
        <v>31</v>
      </c>
      <c r="BE44" s="21">
        <f t="shared" si="58"/>
        <v>31</v>
      </c>
      <c r="BF44" s="22" t="str">
        <f t="shared" si="59"/>
        <v>D+</v>
      </c>
      <c r="BG44" s="18" t="str">
        <f t="shared" si="101"/>
        <v>1.6</v>
      </c>
      <c r="BH44" s="67">
        <v>16</v>
      </c>
      <c r="BI44" s="23">
        <f t="shared" si="61"/>
        <v>21.333333333333336</v>
      </c>
      <c r="BJ44" s="18" t="str">
        <f t="shared" si="21"/>
        <v>D</v>
      </c>
      <c r="BK44" s="18" t="str">
        <f t="shared" si="22"/>
        <v>1.2</v>
      </c>
      <c r="BL44" s="76">
        <v>19</v>
      </c>
      <c r="BM44" s="19">
        <f t="shared" si="124"/>
        <v>76</v>
      </c>
      <c r="BN44" s="18" t="str">
        <f t="shared" si="125"/>
        <v>B+</v>
      </c>
      <c r="BO44" s="18" t="str">
        <f t="shared" si="126"/>
        <v>3.2</v>
      </c>
      <c r="BP44" s="21">
        <f t="shared" si="105"/>
        <v>35</v>
      </c>
      <c r="BQ44" s="21">
        <f t="shared" si="106"/>
        <v>35</v>
      </c>
      <c r="BR44" s="22" t="str">
        <f t="shared" si="107"/>
        <v>D+</v>
      </c>
      <c r="BS44" s="18" t="str">
        <f t="shared" si="108"/>
        <v>1.6</v>
      </c>
      <c r="BT44" s="67">
        <v>2</v>
      </c>
      <c r="BU44" s="23">
        <f t="shared" si="65"/>
        <v>2</v>
      </c>
      <c r="BV44" s="18" t="str">
        <f t="shared" si="26"/>
        <v>E</v>
      </c>
      <c r="BW44" s="18" t="str">
        <f t="shared" si="27"/>
        <v>0.8</v>
      </c>
      <c r="BX44" s="16"/>
      <c r="BY44" s="19"/>
      <c r="BZ44" s="20"/>
      <c r="CA44" s="20"/>
      <c r="CB44" s="24">
        <f t="shared" si="82"/>
        <v>2</v>
      </c>
      <c r="CC44" s="21">
        <f t="shared" si="66"/>
        <v>2</v>
      </c>
      <c r="CD44" s="22" t="str">
        <f t="shared" si="67"/>
        <v>E</v>
      </c>
      <c r="CE44" s="18" t="str">
        <f t="shared" si="30"/>
        <v>0.8</v>
      </c>
      <c r="CF44" s="67">
        <v>6</v>
      </c>
      <c r="CG44" s="23">
        <f t="shared" si="68"/>
        <v>8</v>
      </c>
      <c r="CH44" s="18" t="str">
        <f t="shared" si="31"/>
        <v>E</v>
      </c>
      <c r="CI44" s="18" t="str">
        <f t="shared" si="32"/>
        <v>0.8</v>
      </c>
      <c r="CJ44" s="67">
        <v>20</v>
      </c>
      <c r="CK44" s="19">
        <f t="shared" si="127"/>
        <v>80</v>
      </c>
      <c r="CL44" s="18" t="str">
        <f t="shared" si="128"/>
        <v>A</v>
      </c>
      <c r="CM44" s="18" t="str">
        <f t="shared" si="129"/>
        <v>3.6</v>
      </c>
      <c r="CN44" s="21">
        <f t="shared" si="120"/>
        <v>27</v>
      </c>
      <c r="CO44" s="21">
        <f t="shared" si="70"/>
        <v>27</v>
      </c>
      <c r="CP44" s="22" t="str">
        <f t="shared" si="71"/>
        <v>D</v>
      </c>
      <c r="CQ44" s="18" t="str">
        <f t="shared" si="35"/>
        <v>1.2</v>
      </c>
      <c r="CR44" s="25">
        <f t="shared" si="72"/>
        <v>250</v>
      </c>
      <c r="CS44" s="25">
        <f t="shared" si="73"/>
        <v>31.25</v>
      </c>
      <c r="CT44" s="26" t="str">
        <f t="shared" si="36"/>
        <v>D+</v>
      </c>
      <c r="CU44" s="27">
        <f t="shared" si="74"/>
        <v>1.6</v>
      </c>
      <c r="CV44" s="1"/>
      <c r="CW44" s="1"/>
      <c r="CX44" s="1"/>
      <c r="CY44" s="1"/>
      <c r="DD44" s="1"/>
      <c r="DE44" s="1"/>
      <c r="DF44" s="1"/>
      <c r="DG44" s="1"/>
    </row>
    <row r="45" spans="1:111" ht="15.75" x14ac:dyDescent="0.25">
      <c r="A45" s="13">
        <v>37</v>
      </c>
      <c r="B45" s="67">
        <v>750103037</v>
      </c>
      <c r="C45" s="67" t="s">
        <v>183</v>
      </c>
      <c r="D45" s="29" t="s">
        <v>184</v>
      </c>
      <c r="E45" s="29" t="s">
        <v>185</v>
      </c>
      <c r="F45" s="30" t="s">
        <v>186</v>
      </c>
      <c r="G45" s="29"/>
      <c r="H45" s="67">
        <v>52</v>
      </c>
      <c r="I45" s="17">
        <f t="shared" si="37"/>
        <v>69.333333333333343</v>
      </c>
      <c r="J45" s="18" t="str">
        <f t="shared" si="0"/>
        <v>B</v>
      </c>
      <c r="K45" s="18" t="str">
        <f t="shared" si="1"/>
        <v>2.8</v>
      </c>
      <c r="L45" s="76">
        <v>23</v>
      </c>
      <c r="M45" s="16">
        <f t="shared" si="130"/>
        <v>92</v>
      </c>
      <c r="N45" s="18" t="str">
        <f t="shared" si="131"/>
        <v>A+</v>
      </c>
      <c r="O45" s="18" t="str">
        <f t="shared" si="132"/>
        <v>4.0</v>
      </c>
      <c r="P45" s="21">
        <f t="shared" si="116"/>
        <v>71</v>
      </c>
      <c r="Q45" s="21">
        <f t="shared" si="39"/>
        <v>71</v>
      </c>
      <c r="R45" s="22" t="str">
        <f t="shared" si="40"/>
        <v>B+</v>
      </c>
      <c r="S45" s="18" t="str">
        <f t="shared" si="4"/>
        <v>3.2</v>
      </c>
      <c r="T45" s="67">
        <v>32</v>
      </c>
      <c r="U45" s="23">
        <f t="shared" si="41"/>
        <v>42.666666666666671</v>
      </c>
      <c r="V45" s="18" t="str">
        <f t="shared" si="5"/>
        <v>C</v>
      </c>
      <c r="W45" s="18" t="str">
        <f t="shared" si="6"/>
        <v>2.0</v>
      </c>
      <c r="X45" s="76">
        <v>24</v>
      </c>
      <c r="Y45" s="16">
        <f t="shared" si="117"/>
        <v>96</v>
      </c>
      <c r="Z45" s="18" t="str">
        <f t="shared" si="118"/>
        <v>A+</v>
      </c>
      <c r="AA45" s="18" t="str">
        <f t="shared" si="119"/>
        <v>4.0</v>
      </c>
      <c r="AB45" s="21">
        <f t="shared" si="76"/>
        <v>56</v>
      </c>
      <c r="AC45" s="21">
        <f t="shared" si="43"/>
        <v>56.000000000000007</v>
      </c>
      <c r="AD45" s="22" t="str">
        <f t="shared" si="44"/>
        <v>C+</v>
      </c>
      <c r="AE45" s="18" t="str">
        <f t="shared" si="9"/>
        <v>2.4</v>
      </c>
      <c r="AF45" s="79">
        <v>54</v>
      </c>
      <c r="AG45" s="16">
        <f t="shared" si="45"/>
        <v>54</v>
      </c>
      <c r="AH45" s="22" t="str">
        <f t="shared" si="46"/>
        <v>C+</v>
      </c>
      <c r="AI45" s="18" t="str">
        <f t="shared" si="10"/>
        <v>2.4</v>
      </c>
      <c r="AJ45" s="67">
        <v>56</v>
      </c>
      <c r="AK45" s="23">
        <f t="shared" si="47"/>
        <v>74.666666666666671</v>
      </c>
      <c r="AL45" s="18" t="str">
        <f t="shared" si="48"/>
        <v>B+</v>
      </c>
      <c r="AM45" s="18" t="str">
        <f t="shared" si="49"/>
        <v>3.2</v>
      </c>
      <c r="AN45" s="76">
        <v>24</v>
      </c>
      <c r="AO45" s="16">
        <f t="shared" si="121"/>
        <v>96</v>
      </c>
      <c r="AP45" s="18" t="str">
        <f t="shared" si="122"/>
        <v>A+</v>
      </c>
      <c r="AQ45" s="18" t="str">
        <f t="shared" si="123"/>
        <v>4.0</v>
      </c>
      <c r="AR45" s="21">
        <f t="shared" si="94"/>
        <v>80</v>
      </c>
      <c r="AS45" s="21">
        <f t="shared" si="95"/>
        <v>80</v>
      </c>
      <c r="AT45" s="22" t="str">
        <f t="shared" si="96"/>
        <v>A</v>
      </c>
      <c r="AU45" s="18" t="str">
        <f t="shared" si="97"/>
        <v>3.6</v>
      </c>
      <c r="AV45" s="67">
        <v>40</v>
      </c>
      <c r="AW45" s="23">
        <f t="shared" si="53"/>
        <v>53.333333333333336</v>
      </c>
      <c r="AX45" s="18" t="str">
        <f t="shared" si="16"/>
        <v>C+</v>
      </c>
      <c r="AY45" s="18" t="str">
        <f t="shared" si="17"/>
        <v>2.4</v>
      </c>
      <c r="AZ45" s="77">
        <v>23</v>
      </c>
      <c r="BA45" s="16">
        <f t="shared" si="54"/>
        <v>92</v>
      </c>
      <c r="BB45" s="18" t="str">
        <f t="shared" si="98"/>
        <v>A+</v>
      </c>
      <c r="BC45" s="18" t="str">
        <f t="shared" si="99"/>
        <v>4.0</v>
      </c>
      <c r="BD45" s="21">
        <f t="shared" si="100"/>
        <v>63</v>
      </c>
      <c r="BE45" s="21">
        <f t="shared" si="58"/>
        <v>63</v>
      </c>
      <c r="BF45" s="22" t="str">
        <f t="shared" si="59"/>
        <v>B</v>
      </c>
      <c r="BG45" s="18" t="str">
        <f t="shared" si="101"/>
        <v>2.8</v>
      </c>
      <c r="BH45" s="67">
        <v>36</v>
      </c>
      <c r="BI45" s="23">
        <f t="shared" si="61"/>
        <v>48</v>
      </c>
      <c r="BJ45" s="18" t="str">
        <f t="shared" si="21"/>
        <v>C</v>
      </c>
      <c r="BK45" s="18" t="str">
        <f t="shared" si="22"/>
        <v>2.0</v>
      </c>
      <c r="BL45" s="76">
        <v>23</v>
      </c>
      <c r="BM45" s="19">
        <f t="shared" si="124"/>
        <v>92</v>
      </c>
      <c r="BN45" s="18" t="str">
        <f t="shared" si="125"/>
        <v>A+</v>
      </c>
      <c r="BO45" s="18" t="str">
        <f t="shared" si="126"/>
        <v>4.0</v>
      </c>
      <c r="BP45" s="21">
        <f t="shared" si="105"/>
        <v>59</v>
      </c>
      <c r="BQ45" s="21">
        <f t="shared" si="106"/>
        <v>59</v>
      </c>
      <c r="BR45" s="22" t="str">
        <f t="shared" si="107"/>
        <v>C+</v>
      </c>
      <c r="BS45" s="18" t="str">
        <f t="shared" si="108"/>
        <v>2.4</v>
      </c>
      <c r="BT45" s="67">
        <v>59</v>
      </c>
      <c r="BU45" s="23">
        <f t="shared" si="65"/>
        <v>59</v>
      </c>
      <c r="BV45" s="18" t="str">
        <f t="shared" si="26"/>
        <v>C+</v>
      </c>
      <c r="BW45" s="18" t="str">
        <f t="shared" si="27"/>
        <v>2.4</v>
      </c>
      <c r="BX45" s="16"/>
      <c r="BY45" s="19"/>
      <c r="BZ45" s="20"/>
      <c r="CA45" s="20"/>
      <c r="CB45" s="24">
        <f t="shared" si="82"/>
        <v>59</v>
      </c>
      <c r="CC45" s="21">
        <f t="shared" si="66"/>
        <v>59</v>
      </c>
      <c r="CD45" s="22" t="str">
        <f t="shared" si="67"/>
        <v>C+</v>
      </c>
      <c r="CE45" s="18" t="str">
        <f t="shared" si="30"/>
        <v>2.4</v>
      </c>
      <c r="CF45" s="67">
        <v>33</v>
      </c>
      <c r="CG45" s="23">
        <f t="shared" si="68"/>
        <v>44</v>
      </c>
      <c r="CH45" s="18" t="str">
        <f t="shared" si="31"/>
        <v>C</v>
      </c>
      <c r="CI45" s="18" t="str">
        <f t="shared" si="32"/>
        <v>2.0</v>
      </c>
      <c r="CJ45" s="67">
        <v>22</v>
      </c>
      <c r="CK45" s="19">
        <f t="shared" si="127"/>
        <v>88</v>
      </c>
      <c r="CL45" s="18" t="str">
        <f t="shared" si="128"/>
        <v>A</v>
      </c>
      <c r="CM45" s="18" t="str">
        <f t="shared" si="129"/>
        <v>3.6</v>
      </c>
      <c r="CN45" s="21">
        <f t="shared" si="120"/>
        <v>53</v>
      </c>
      <c r="CO45" s="21">
        <f t="shared" si="70"/>
        <v>53</v>
      </c>
      <c r="CP45" s="22" t="str">
        <f t="shared" si="71"/>
        <v>C+</v>
      </c>
      <c r="CQ45" s="18" t="str">
        <f t="shared" si="35"/>
        <v>2.4</v>
      </c>
      <c r="CR45" s="25">
        <f t="shared" si="72"/>
        <v>495</v>
      </c>
      <c r="CS45" s="25">
        <f t="shared" si="73"/>
        <v>61.875</v>
      </c>
      <c r="CT45" s="26" t="str">
        <f t="shared" si="36"/>
        <v>B</v>
      </c>
      <c r="CU45" s="27">
        <f t="shared" si="74"/>
        <v>2.6999999999999993</v>
      </c>
      <c r="CV45" s="1"/>
      <c r="CW45" s="1"/>
      <c r="CX45" s="1"/>
      <c r="CY45" s="1"/>
      <c r="DD45" s="1"/>
      <c r="DE45" s="1"/>
      <c r="DF45" s="1"/>
      <c r="DG45" s="1"/>
    </row>
    <row r="46" spans="1:111" ht="15.75" x14ac:dyDescent="0.25">
      <c r="A46" s="28">
        <v>38</v>
      </c>
      <c r="B46" s="67">
        <v>750103038</v>
      </c>
      <c r="C46" s="67" t="s">
        <v>187</v>
      </c>
      <c r="D46" s="29" t="s">
        <v>188</v>
      </c>
      <c r="E46" s="29" t="s">
        <v>189</v>
      </c>
      <c r="F46" s="30" t="s">
        <v>190</v>
      </c>
      <c r="G46" s="29"/>
      <c r="H46" s="67">
        <v>17</v>
      </c>
      <c r="I46" s="17">
        <f t="shared" si="37"/>
        <v>22.666666666666664</v>
      </c>
      <c r="J46" s="18" t="str">
        <f t="shared" si="0"/>
        <v>D</v>
      </c>
      <c r="K46" s="18" t="str">
        <f t="shared" si="1"/>
        <v>1.2</v>
      </c>
      <c r="L46" s="76">
        <v>18</v>
      </c>
      <c r="M46" s="16">
        <f t="shared" si="130"/>
        <v>72</v>
      </c>
      <c r="N46" s="18" t="str">
        <f t="shared" si="131"/>
        <v>B+</v>
      </c>
      <c r="O46" s="18" t="str">
        <f t="shared" si="132"/>
        <v>3.2</v>
      </c>
      <c r="P46" s="21">
        <f t="shared" si="116"/>
        <v>40</v>
      </c>
      <c r="Q46" s="21">
        <f t="shared" si="39"/>
        <v>40</v>
      </c>
      <c r="R46" s="22" t="str">
        <f t="shared" si="40"/>
        <v>C</v>
      </c>
      <c r="S46" s="18" t="str">
        <f t="shared" si="4"/>
        <v>2.0</v>
      </c>
      <c r="T46" s="67">
        <v>15</v>
      </c>
      <c r="U46" s="23">
        <f t="shared" si="41"/>
        <v>20</v>
      </c>
      <c r="V46" s="18" t="str">
        <f t="shared" si="5"/>
        <v>D</v>
      </c>
      <c r="W46" s="18" t="str">
        <f t="shared" si="6"/>
        <v>1.2</v>
      </c>
      <c r="X46" s="76">
        <v>23</v>
      </c>
      <c r="Y46" s="16">
        <f t="shared" si="117"/>
        <v>92</v>
      </c>
      <c r="Z46" s="18" t="str">
        <f t="shared" si="118"/>
        <v>A+</v>
      </c>
      <c r="AA46" s="18" t="str">
        <f t="shared" si="119"/>
        <v>4.0</v>
      </c>
      <c r="AB46" s="21">
        <f t="shared" si="76"/>
        <v>38</v>
      </c>
      <c r="AC46" s="21">
        <f t="shared" si="43"/>
        <v>38</v>
      </c>
      <c r="AD46" s="22" t="str">
        <f t="shared" si="44"/>
        <v>D+</v>
      </c>
      <c r="AE46" s="18" t="str">
        <f t="shared" si="9"/>
        <v>1.6</v>
      </c>
      <c r="AF46" s="79">
        <v>1</v>
      </c>
      <c r="AG46" s="16">
        <f t="shared" si="45"/>
        <v>1</v>
      </c>
      <c r="AH46" s="22" t="str">
        <f t="shared" si="46"/>
        <v>E</v>
      </c>
      <c r="AI46" s="18" t="str">
        <f t="shared" si="10"/>
        <v>0.8</v>
      </c>
      <c r="AJ46" s="67">
        <v>57</v>
      </c>
      <c r="AK46" s="23">
        <f t="shared" si="47"/>
        <v>76</v>
      </c>
      <c r="AL46" s="18" t="str">
        <f t="shared" si="48"/>
        <v>B+</v>
      </c>
      <c r="AM46" s="18" t="str">
        <f t="shared" si="49"/>
        <v>3.2</v>
      </c>
      <c r="AN46" s="76">
        <v>18</v>
      </c>
      <c r="AO46" s="16">
        <f t="shared" si="121"/>
        <v>72</v>
      </c>
      <c r="AP46" s="18" t="str">
        <f t="shared" si="122"/>
        <v>B+</v>
      </c>
      <c r="AQ46" s="18" t="str">
        <f t="shared" si="123"/>
        <v>3.2</v>
      </c>
      <c r="AR46" s="21">
        <f t="shared" si="94"/>
        <v>75</v>
      </c>
      <c r="AS46" s="21">
        <f t="shared" si="95"/>
        <v>75</v>
      </c>
      <c r="AT46" s="22" t="str">
        <f t="shared" si="96"/>
        <v>B+</v>
      </c>
      <c r="AU46" s="18" t="str">
        <f t="shared" si="97"/>
        <v>3.2</v>
      </c>
      <c r="AV46" s="67">
        <v>9</v>
      </c>
      <c r="AW46" s="23">
        <f t="shared" si="53"/>
        <v>12</v>
      </c>
      <c r="AX46" s="18" t="str">
        <f t="shared" si="16"/>
        <v>E</v>
      </c>
      <c r="AY46" s="18" t="str">
        <f t="shared" si="17"/>
        <v>0.8</v>
      </c>
      <c r="AZ46" s="77">
        <v>20</v>
      </c>
      <c r="BA46" s="16">
        <f t="shared" si="54"/>
        <v>80</v>
      </c>
      <c r="BB46" s="18" t="str">
        <f t="shared" si="98"/>
        <v>A</v>
      </c>
      <c r="BC46" s="18" t="str">
        <f t="shared" si="99"/>
        <v>3.6</v>
      </c>
      <c r="BD46" s="21">
        <f t="shared" si="100"/>
        <v>29</v>
      </c>
      <c r="BE46" s="21">
        <f t="shared" si="58"/>
        <v>28.999999999999996</v>
      </c>
      <c r="BF46" s="22" t="str">
        <f t="shared" si="59"/>
        <v>D</v>
      </c>
      <c r="BG46" s="18" t="str">
        <f t="shared" si="101"/>
        <v>1.2</v>
      </c>
      <c r="BH46" s="67">
        <v>20</v>
      </c>
      <c r="BI46" s="23">
        <f t="shared" si="61"/>
        <v>26.666666666666668</v>
      </c>
      <c r="BJ46" s="18" t="str">
        <f t="shared" si="21"/>
        <v>D</v>
      </c>
      <c r="BK46" s="18" t="str">
        <f t="shared" si="22"/>
        <v>1.2</v>
      </c>
      <c r="BL46" s="76">
        <v>18</v>
      </c>
      <c r="BM46" s="19">
        <f t="shared" si="124"/>
        <v>72</v>
      </c>
      <c r="BN46" s="18" t="str">
        <f t="shared" si="125"/>
        <v>B+</v>
      </c>
      <c r="BO46" s="18" t="str">
        <f t="shared" si="126"/>
        <v>3.2</v>
      </c>
      <c r="BP46" s="21">
        <f t="shared" si="105"/>
        <v>38</v>
      </c>
      <c r="BQ46" s="21">
        <f t="shared" si="106"/>
        <v>38</v>
      </c>
      <c r="BR46" s="22" t="str">
        <f t="shared" si="107"/>
        <v>D+</v>
      </c>
      <c r="BS46" s="18" t="str">
        <f t="shared" si="108"/>
        <v>1.6</v>
      </c>
      <c r="BT46" s="67">
        <v>15</v>
      </c>
      <c r="BU46" s="23">
        <f t="shared" si="65"/>
        <v>15</v>
      </c>
      <c r="BV46" s="18" t="str">
        <f t="shared" si="26"/>
        <v>E</v>
      </c>
      <c r="BW46" s="18" t="str">
        <f t="shared" si="27"/>
        <v>0.8</v>
      </c>
      <c r="BX46" s="16"/>
      <c r="BY46" s="19"/>
      <c r="BZ46" s="20"/>
      <c r="CA46" s="20"/>
      <c r="CB46" s="24">
        <f t="shared" si="82"/>
        <v>15</v>
      </c>
      <c r="CC46" s="21">
        <f t="shared" si="66"/>
        <v>15</v>
      </c>
      <c r="CD46" s="22" t="str">
        <f t="shared" si="67"/>
        <v>E</v>
      </c>
      <c r="CE46" s="18" t="str">
        <f t="shared" si="30"/>
        <v>0.8</v>
      </c>
      <c r="CF46" s="67">
        <v>7</v>
      </c>
      <c r="CG46" s="23">
        <f t="shared" si="68"/>
        <v>9.3333333333333339</v>
      </c>
      <c r="CH46" s="18" t="str">
        <f t="shared" si="31"/>
        <v>E</v>
      </c>
      <c r="CI46" s="18" t="str">
        <f t="shared" si="32"/>
        <v>0.8</v>
      </c>
      <c r="CJ46" s="67">
        <v>19</v>
      </c>
      <c r="CK46" s="19">
        <f t="shared" si="127"/>
        <v>76</v>
      </c>
      <c r="CL46" s="18" t="str">
        <f t="shared" si="128"/>
        <v>B+</v>
      </c>
      <c r="CM46" s="18" t="str">
        <f t="shared" si="129"/>
        <v>3.2</v>
      </c>
      <c r="CN46" s="21">
        <f t="shared" si="120"/>
        <v>29</v>
      </c>
      <c r="CO46" s="21">
        <f t="shared" si="70"/>
        <v>28.999999999999996</v>
      </c>
      <c r="CP46" s="22" t="str">
        <f t="shared" si="71"/>
        <v>D</v>
      </c>
      <c r="CQ46" s="18" t="str">
        <f t="shared" si="35"/>
        <v>1.2</v>
      </c>
      <c r="CR46" s="25">
        <f t="shared" si="72"/>
        <v>265</v>
      </c>
      <c r="CS46" s="25">
        <f t="shared" si="73"/>
        <v>33.125</v>
      </c>
      <c r="CT46" s="26" t="str">
        <f t="shared" si="36"/>
        <v>D+</v>
      </c>
      <c r="CU46" s="27">
        <f t="shared" si="74"/>
        <v>1.55</v>
      </c>
      <c r="CV46" s="1"/>
      <c r="CW46" s="1"/>
      <c r="CX46" s="1"/>
      <c r="CY46" s="1"/>
      <c r="DD46" s="1"/>
      <c r="DE46" s="1"/>
      <c r="DF46" s="1"/>
      <c r="DG46" s="1"/>
    </row>
    <row r="47" spans="1:111" ht="15.75" x14ac:dyDescent="0.25">
      <c r="A47" s="13">
        <v>39</v>
      </c>
      <c r="B47" s="67">
        <v>750103039</v>
      </c>
      <c r="C47" s="81" t="s">
        <v>191</v>
      </c>
      <c r="D47" s="29" t="s">
        <v>192</v>
      </c>
      <c r="E47" s="29" t="s">
        <v>52</v>
      </c>
      <c r="F47" s="30" t="s">
        <v>193</v>
      </c>
      <c r="G47" s="29"/>
      <c r="H47" s="67">
        <v>30</v>
      </c>
      <c r="I47" s="17">
        <f t="shared" si="37"/>
        <v>40</v>
      </c>
      <c r="J47" s="18" t="str">
        <f t="shared" si="0"/>
        <v>C</v>
      </c>
      <c r="K47" s="18" t="str">
        <f t="shared" si="1"/>
        <v>2.0</v>
      </c>
      <c r="L47" s="76">
        <v>20</v>
      </c>
      <c r="M47" s="16">
        <f t="shared" si="130"/>
        <v>80</v>
      </c>
      <c r="N47" s="18" t="str">
        <f t="shared" si="131"/>
        <v>A</v>
      </c>
      <c r="O47" s="18" t="str">
        <f t="shared" si="132"/>
        <v>3.6</v>
      </c>
      <c r="P47" s="21">
        <f t="shared" si="116"/>
        <v>48</v>
      </c>
      <c r="Q47" s="21">
        <f t="shared" si="39"/>
        <v>48</v>
      </c>
      <c r="R47" s="22" t="str">
        <f t="shared" si="40"/>
        <v>C</v>
      </c>
      <c r="S47" s="18" t="str">
        <f t="shared" si="4"/>
        <v>2.0</v>
      </c>
      <c r="T47" s="67">
        <v>25</v>
      </c>
      <c r="U47" s="23">
        <f t="shared" si="41"/>
        <v>33.333333333333329</v>
      </c>
      <c r="V47" s="18" t="str">
        <f t="shared" si="5"/>
        <v>D+</v>
      </c>
      <c r="W47" s="18" t="str">
        <f t="shared" si="6"/>
        <v>1.6</v>
      </c>
      <c r="X47" s="76">
        <v>21</v>
      </c>
      <c r="Y47" s="16">
        <f t="shared" si="117"/>
        <v>84</v>
      </c>
      <c r="Z47" s="18" t="str">
        <f t="shared" si="118"/>
        <v>A</v>
      </c>
      <c r="AA47" s="18" t="str">
        <f t="shared" si="119"/>
        <v>3.6</v>
      </c>
      <c r="AB47" s="21">
        <f t="shared" si="76"/>
        <v>46</v>
      </c>
      <c r="AC47" s="21">
        <f t="shared" si="43"/>
        <v>46</v>
      </c>
      <c r="AD47" s="22" t="str">
        <f t="shared" si="44"/>
        <v>C</v>
      </c>
      <c r="AE47" s="18" t="str">
        <f t="shared" si="9"/>
        <v>2.0</v>
      </c>
      <c r="AF47" s="79">
        <v>2</v>
      </c>
      <c r="AG47" s="16">
        <f t="shared" si="45"/>
        <v>2</v>
      </c>
      <c r="AH47" s="22" t="str">
        <f t="shared" si="46"/>
        <v>E</v>
      </c>
      <c r="AI47" s="18" t="str">
        <f t="shared" si="10"/>
        <v>0.8</v>
      </c>
      <c r="AJ47" s="67">
        <v>58</v>
      </c>
      <c r="AK47" s="23">
        <f t="shared" si="47"/>
        <v>77.333333333333329</v>
      </c>
      <c r="AL47" s="18" t="str">
        <f t="shared" si="48"/>
        <v>B+</v>
      </c>
      <c r="AM47" s="18" t="str">
        <f t="shared" si="49"/>
        <v>3.2</v>
      </c>
      <c r="AN47" s="76">
        <v>22</v>
      </c>
      <c r="AO47" s="16">
        <f t="shared" si="121"/>
        <v>88</v>
      </c>
      <c r="AP47" s="18" t="str">
        <f t="shared" si="122"/>
        <v>A</v>
      </c>
      <c r="AQ47" s="18" t="str">
        <f t="shared" si="123"/>
        <v>3.6</v>
      </c>
      <c r="AR47" s="21">
        <f t="shared" si="94"/>
        <v>80</v>
      </c>
      <c r="AS47" s="21">
        <f t="shared" si="95"/>
        <v>80</v>
      </c>
      <c r="AT47" s="22" t="str">
        <f t="shared" si="96"/>
        <v>A</v>
      </c>
      <c r="AU47" s="18" t="str">
        <f t="shared" si="97"/>
        <v>3.6</v>
      </c>
      <c r="AV47" s="67">
        <v>17</v>
      </c>
      <c r="AW47" s="23">
        <f t="shared" si="53"/>
        <v>22.666666666666664</v>
      </c>
      <c r="AX47" s="18" t="str">
        <f t="shared" si="16"/>
        <v>D</v>
      </c>
      <c r="AY47" s="18" t="str">
        <f t="shared" si="17"/>
        <v>1.2</v>
      </c>
      <c r="AZ47" s="77">
        <v>21</v>
      </c>
      <c r="BA47" s="16">
        <f t="shared" si="54"/>
        <v>84</v>
      </c>
      <c r="BB47" s="18" t="str">
        <f t="shared" si="98"/>
        <v>A</v>
      </c>
      <c r="BC47" s="18" t="str">
        <f t="shared" si="99"/>
        <v>3.6</v>
      </c>
      <c r="BD47" s="21">
        <f t="shared" si="100"/>
        <v>38</v>
      </c>
      <c r="BE47" s="21">
        <f t="shared" si="58"/>
        <v>38</v>
      </c>
      <c r="BF47" s="22" t="str">
        <f t="shared" si="59"/>
        <v>D+</v>
      </c>
      <c r="BG47" s="18" t="str">
        <f t="shared" si="101"/>
        <v>1.6</v>
      </c>
      <c r="BH47" s="67">
        <v>26</v>
      </c>
      <c r="BI47" s="23">
        <f t="shared" si="61"/>
        <v>34.666666666666671</v>
      </c>
      <c r="BJ47" s="18" t="str">
        <f t="shared" si="21"/>
        <v>D+</v>
      </c>
      <c r="BK47" s="18" t="str">
        <f t="shared" si="22"/>
        <v>1.6</v>
      </c>
      <c r="BL47" s="76">
        <v>20</v>
      </c>
      <c r="BM47" s="19">
        <f t="shared" si="124"/>
        <v>80</v>
      </c>
      <c r="BN47" s="18" t="str">
        <f t="shared" si="125"/>
        <v>A</v>
      </c>
      <c r="BO47" s="18" t="str">
        <f t="shared" si="126"/>
        <v>3.6</v>
      </c>
      <c r="BP47" s="21">
        <f t="shared" si="105"/>
        <v>46</v>
      </c>
      <c r="BQ47" s="21">
        <f t="shared" si="106"/>
        <v>46</v>
      </c>
      <c r="BR47" s="22" t="str">
        <f t="shared" si="107"/>
        <v>C</v>
      </c>
      <c r="BS47" s="18" t="str">
        <f t="shared" si="108"/>
        <v>2.0</v>
      </c>
      <c r="BT47" s="67">
        <v>25</v>
      </c>
      <c r="BU47" s="23">
        <f t="shared" si="65"/>
        <v>25</v>
      </c>
      <c r="BV47" s="18" t="str">
        <f t="shared" si="26"/>
        <v>D</v>
      </c>
      <c r="BW47" s="18" t="str">
        <f t="shared" si="27"/>
        <v>1.2</v>
      </c>
      <c r="BX47" s="16"/>
      <c r="BY47" s="19"/>
      <c r="BZ47" s="20"/>
      <c r="CA47" s="20"/>
      <c r="CB47" s="24">
        <f t="shared" si="82"/>
        <v>25</v>
      </c>
      <c r="CC47" s="21">
        <f t="shared" si="66"/>
        <v>25</v>
      </c>
      <c r="CD47" s="22" t="str">
        <f t="shared" si="67"/>
        <v>D</v>
      </c>
      <c r="CE47" s="18" t="str">
        <f t="shared" si="30"/>
        <v>1.2</v>
      </c>
      <c r="CF47" s="67">
        <v>13</v>
      </c>
      <c r="CG47" s="23">
        <f t="shared" si="68"/>
        <v>17.333333333333336</v>
      </c>
      <c r="CH47" s="18" t="str">
        <f t="shared" si="31"/>
        <v>E</v>
      </c>
      <c r="CI47" s="18" t="str">
        <f t="shared" si="32"/>
        <v>0.8</v>
      </c>
      <c r="CJ47" s="67">
        <v>20</v>
      </c>
      <c r="CK47" s="19">
        <f t="shared" si="127"/>
        <v>80</v>
      </c>
      <c r="CL47" s="18" t="str">
        <f t="shared" si="128"/>
        <v>A</v>
      </c>
      <c r="CM47" s="18" t="str">
        <f t="shared" si="129"/>
        <v>3.6</v>
      </c>
      <c r="CN47" s="21">
        <f t="shared" si="120"/>
        <v>32</v>
      </c>
      <c r="CO47" s="21">
        <f t="shared" si="70"/>
        <v>32</v>
      </c>
      <c r="CP47" s="22" t="str">
        <f t="shared" si="71"/>
        <v>D+</v>
      </c>
      <c r="CQ47" s="18" t="str">
        <f t="shared" si="35"/>
        <v>1.6</v>
      </c>
      <c r="CR47" s="25">
        <f t="shared" si="72"/>
        <v>317</v>
      </c>
      <c r="CS47" s="25">
        <f t="shared" si="73"/>
        <v>39.625</v>
      </c>
      <c r="CT47" s="26" t="str">
        <f t="shared" si="36"/>
        <v>D+</v>
      </c>
      <c r="CU47" s="27">
        <f t="shared" si="74"/>
        <v>1.8499999999999999</v>
      </c>
      <c r="CV47" s="1"/>
      <c r="CW47" s="1"/>
      <c r="CX47" s="1"/>
      <c r="CY47" s="1"/>
      <c r="DD47" s="1"/>
      <c r="DE47" s="1"/>
      <c r="DF47" s="1"/>
      <c r="DG47" s="1"/>
    </row>
    <row r="48" spans="1:111" ht="15.75" x14ac:dyDescent="0.25">
      <c r="A48" s="13">
        <v>40</v>
      </c>
      <c r="B48" s="67">
        <v>750103040</v>
      </c>
      <c r="C48" s="29" t="s">
        <v>194</v>
      </c>
      <c r="D48" s="29" t="s">
        <v>195</v>
      </c>
      <c r="E48" s="29" t="s">
        <v>196</v>
      </c>
      <c r="F48" s="30" t="s">
        <v>197</v>
      </c>
      <c r="G48" s="29"/>
      <c r="H48" s="16">
        <v>32</v>
      </c>
      <c r="I48" s="17">
        <f t="shared" si="37"/>
        <v>42.666666666666671</v>
      </c>
      <c r="J48" s="18" t="str">
        <f t="shared" si="0"/>
        <v>C</v>
      </c>
      <c r="K48" s="18" t="str">
        <f t="shared" si="1"/>
        <v>2.0</v>
      </c>
      <c r="L48" s="76">
        <v>20</v>
      </c>
      <c r="M48" s="16">
        <f t="shared" si="130"/>
        <v>80</v>
      </c>
      <c r="N48" s="18" t="str">
        <f t="shared" si="131"/>
        <v>A</v>
      </c>
      <c r="O48" s="18" t="str">
        <f t="shared" si="132"/>
        <v>3.6</v>
      </c>
      <c r="P48" s="21">
        <f t="shared" si="116"/>
        <v>52</v>
      </c>
      <c r="Q48" s="21">
        <f t="shared" si="39"/>
        <v>52</v>
      </c>
      <c r="R48" s="22" t="str">
        <f t="shared" si="40"/>
        <v>C+</v>
      </c>
      <c r="S48" s="18" t="str">
        <f t="shared" si="4"/>
        <v>2.4</v>
      </c>
      <c r="T48" s="16">
        <v>20</v>
      </c>
      <c r="U48" s="23">
        <f t="shared" si="41"/>
        <v>26.666666666666668</v>
      </c>
      <c r="V48" s="18" t="str">
        <f t="shared" si="5"/>
        <v>D</v>
      </c>
      <c r="W48" s="18" t="str">
        <f t="shared" si="6"/>
        <v>1.2</v>
      </c>
      <c r="X48" s="76">
        <v>20</v>
      </c>
      <c r="Y48" s="16">
        <f t="shared" si="117"/>
        <v>80</v>
      </c>
      <c r="Z48" s="18" t="str">
        <f t="shared" si="118"/>
        <v>A</v>
      </c>
      <c r="AA48" s="18" t="str">
        <f t="shared" si="119"/>
        <v>3.6</v>
      </c>
      <c r="AB48" s="21">
        <f t="shared" si="76"/>
        <v>40</v>
      </c>
      <c r="AC48" s="21">
        <f t="shared" si="43"/>
        <v>40</v>
      </c>
      <c r="AD48" s="22" t="str">
        <f t="shared" si="44"/>
        <v>C</v>
      </c>
      <c r="AE48" s="18" t="str">
        <f t="shared" si="9"/>
        <v>2.0</v>
      </c>
      <c r="AF48" s="75">
        <v>2</v>
      </c>
      <c r="AG48" s="16">
        <f t="shared" si="45"/>
        <v>2</v>
      </c>
      <c r="AH48" s="22" t="str">
        <f t="shared" si="46"/>
        <v>E</v>
      </c>
      <c r="AI48" s="18" t="str">
        <f t="shared" si="10"/>
        <v>0.8</v>
      </c>
      <c r="AJ48" s="67">
        <v>59</v>
      </c>
      <c r="AK48" s="23">
        <f t="shared" si="47"/>
        <v>78.666666666666657</v>
      </c>
      <c r="AL48" s="18" t="str">
        <f t="shared" si="48"/>
        <v>B+</v>
      </c>
      <c r="AM48" s="18" t="str">
        <f t="shared" si="49"/>
        <v>3.2</v>
      </c>
      <c r="AN48" s="76">
        <v>20</v>
      </c>
      <c r="AO48" s="16">
        <f t="shared" si="121"/>
        <v>80</v>
      </c>
      <c r="AP48" s="18" t="str">
        <f t="shared" si="122"/>
        <v>A</v>
      </c>
      <c r="AQ48" s="18" t="str">
        <f t="shared" si="123"/>
        <v>3.6</v>
      </c>
      <c r="AR48" s="21">
        <f t="shared" si="94"/>
        <v>79</v>
      </c>
      <c r="AS48" s="21">
        <f t="shared" si="95"/>
        <v>79</v>
      </c>
      <c r="AT48" s="22" t="str">
        <f t="shared" si="96"/>
        <v>B+</v>
      </c>
      <c r="AU48" s="18" t="str">
        <f t="shared" si="97"/>
        <v>3.2</v>
      </c>
      <c r="AV48" s="16">
        <v>9</v>
      </c>
      <c r="AW48" s="23">
        <f t="shared" si="53"/>
        <v>12</v>
      </c>
      <c r="AX48" s="18" t="str">
        <f t="shared" si="16"/>
        <v>E</v>
      </c>
      <c r="AY48" s="18" t="str">
        <f t="shared" si="17"/>
        <v>0.8</v>
      </c>
      <c r="AZ48" s="77">
        <v>21</v>
      </c>
      <c r="BA48" s="16">
        <f t="shared" si="54"/>
        <v>84</v>
      </c>
      <c r="BB48" s="18" t="str">
        <f t="shared" si="98"/>
        <v>A</v>
      </c>
      <c r="BC48" s="18" t="str">
        <f t="shared" si="99"/>
        <v>3.6</v>
      </c>
      <c r="BD48" s="21">
        <f t="shared" si="100"/>
        <v>30</v>
      </c>
      <c r="BE48" s="21">
        <f t="shared" si="58"/>
        <v>30</v>
      </c>
      <c r="BF48" s="22" t="str">
        <f t="shared" si="59"/>
        <v>D+</v>
      </c>
      <c r="BG48" s="18" t="str">
        <f t="shared" si="101"/>
        <v>1.6</v>
      </c>
      <c r="BH48" s="16">
        <v>22</v>
      </c>
      <c r="BI48" s="23">
        <f t="shared" si="61"/>
        <v>29.333333333333332</v>
      </c>
      <c r="BJ48" s="18" t="str">
        <f t="shared" si="21"/>
        <v>D</v>
      </c>
      <c r="BK48" s="18" t="str">
        <f t="shared" si="22"/>
        <v>1.2</v>
      </c>
      <c r="BL48" s="76">
        <v>20</v>
      </c>
      <c r="BM48" s="19">
        <f t="shared" si="124"/>
        <v>80</v>
      </c>
      <c r="BN48" s="18" t="str">
        <f t="shared" si="125"/>
        <v>A</v>
      </c>
      <c r="BO48" s="18" t="str">
        <f t="shared" si="126"/>
        <v>3.6</v>
      </c>
      <c r="BP48" s="21">
        <f t="shared" si="105"/>
        <v>42</v>
      </c>
      <c r="BQ48" s="21">
        <f t="shared" si="106"/>
        <v>42</v>
      </c>
      <c r="BR48" s="22" t="str">
        <f t="shared" si="107"/>
        <v>C</v>
      </c>
      <c r="BS48" s="18" t="str">
        <f t="shared" si="108"/>
        <v>2.0</v>
      </c>
      <c r="BT48" s="16">
        <v>36</v>
      </c>
      <c r="BU48" s="23">
        <f t="shared" si="65"/>
        <v>36</v>
      </c>
      <c r="BV48" s="18" t="str">
        <f t="shared" si="26"/>
        <v>D+</v>
      </c>
      <c r="BW48" s="18" t="str">
        <f t="shared" si="27"/>
        <v>1.6</v>
      </c>
      <c r="BX48" s="16"/>
      <c r="BY48" s="19"/>
      <c r="BZ48" s="20"/>
      <c r="CA48" s="20"/>
      <c r="CB48" s="24">
        <f t="shared" si="82"/>
        <v>36</v>
      </c>
      <c r="CC48" s="21">
        <f t="shared" si="66"/>
        <v>36</v>
      </c>
      <c r="CD48" s="22" t="str">
        <f t="shared" si="67"/>
        <v>D+</v>
      </c>
      <c r="CE48" s="18" t="str">
        <f t="shared" si="30"/>
        <v>1.6</v>
      </c>
      <c r="CF48" s="16">
        <v>16</v>
      </c>
      <c r="CG48" s="23">
        <f t="shared" si="68"/>
        <v>21.333333333333336</v>
      </c>
      <c r="CH48" s="18" t="str">
        <f t="shared" si="31"/>
        <v>D</v>
      </c>
      <c r="CI48" s="18" t="str">
        <f t="shared" si="32"/>
        <v>1.2</v>
      </c>
      <c r="CJ48" s="67">
        <v>19</v>
      </c>
      <c r="CK48" s="19">
        <f t="shared" si="127"/>
        <v>76</v>
      </c>
      <c r="CL48" s="18" t="str">
        <f t="shared" si="128"/>
        <v>B+</v>
      </c>
      <c r="CM48" s="18" t="str">
        <f t="shared" si="129"/>
        <v>3.2</v>
      </c>
      <c r="CN48" s="21">
        <f t="shared" si="120"/>
        <v>36</v>
      </c>
      <c r="CO48" s="21">
        <f t="shared" si="70"/>
        <v>36</v>
      </c>
      <c r="CP48" s="22" t="str">
        <f t="shared" si="71"/>
        <v>D+</v>
      </c>
      <c r="CQ48" s="18" t="str">
        <f t="shared" si="35"/>
        <v>1.6</v>
      </c>
      <c r="CR48" s="25">
        <f t="shared" si="72"/>
        <v>317</v>
      </c>
      <c r="CS48" s="25">
        <f t="shared" si="73"/>
        <v>39.625</v>
      </c>
      <c r="CT48" s="26" t="str">
        <f t="shared" si="36"/>
        <v>D+</v>
      </c>
      <c r="CU48" s="27">
        <f t="shared" si="74"/>
        <v>1.9</v>
      </c>
      <c r="CV48" s="1"/>
      <c r="CW48" s="1"/>
      <c r="CX48" s="1"/>
      <c r="CY48" s="1"/>
      <c r="DD48" s="1"/>
      <c r="DE48" s="1"/>
      <c r="DF48" s="1"/>
      <c r="DG48" s="1"/>
    </row>
    <row r="49" spans="1:111" ht="15.75" x14ac:dyDescent="0.25">
      <c r="A49" s="28">
        <v>41</v>
      </c>
      <c r="B49" s="67">
        <v>750103041</v>
      </c>
      <c r="C49" s="29" t="s">
        <v>198</v>
      </c>
      <c r="D49" s="29" t="s">
        <v>199</v>
      </c>
      <c r="E49" s="29" t="s">
        <v>200</v>
      </c>
      <c r="F49" s="30" t="s">
        <v>201</v>
      </c>
      <c r="G49" s="29"/>
      <c r="H49" s="16">
        <v>39</v>
      </c>
      <c r="I49" s="17">
        <f t="shared" si="37"/>
        <v>52</v>
      </c>
      <c r="J49" s="18" t="str">
        <f t="shared" si="0"/>
        <v>C+</v>
      </c>
      <c r="K49" s="18" t="str">
        <f t="shared" si="1"/>
        <v>2.4</v>
      </c>
      <c r="L49" s="76">
        <v>23</v>
      </c>
      <c r="M49" s="16">
        <f t="shared" si="130"/>
        <v>92</v>
      </c>
      <c r="N49" s="18" t="str">
        <f t="shared" si="131"/>
        <v>A+</v>
      </c>
      <c r="O49" s="18" t="str">
        <f t="shared" si="132"/>
        <v>4.0</v>
      </c>
      <c r="P49" s="21">
        <f t="shared" si="116"/>
        <v>59</v>
      </c>
      <c r="Q49" s="21">
        <f t="shared" si="39"/>
        <v>59</v>
      </c>
      <c r="R49" s="22" t="str">
        <f t="shared" si="40"/>
        <v>C+</v>
      </c>
      <c r="S49" s="18" t="str">
        <f t="shared" si="4"/>
        <v>2.4</v>
      </c>
      <c r="T49" s="16">
        <v>30</v>
      </c>
      <c r="U49" s="23">
        <f t="shared" si="41"/>
        <v>40</v>
      </c>
      <c r="V49" s="18" t="str">
        <f t="shared" si="5"/>
        <v>C</v>
      </c>
      <c r="W49" s="18" t="str">
        <f t="shared" si="6"/>
        <v>2.0</v>
      </c>
      <c r="X49" s="76">
        <v>20</v>
      </c>
      <c r="Y49" s="16">
        <f t="shared" si="117"/>
        <v>80</v>
      </c>
      <c r="Z49" s="18" t="str">
        <f t="shared" si="118"/>
        <v>A</v>
      </c>
      <c r="AA49" s="18" t="str">
        <f t="shared" si="119"/>
        <v>3.6</v>
      </c>
      <c r="AB49" s="21">
        <f t="shared" si="76"/>
        <v>50</v>
      </c>
      <c r="AC49" s="21">
        <f t="shared" si="43"/>
        <v>50</v>
      </c>
      <c r="AD49" s="22" t="str">
        <f t="shared" si="44"/>
        <v>C+</v>
      </c>
      <c r="AE49" s="18" t="str">
        <f t="shared" si="9"/>
        <v>2.4</v>
      </c>
      <c r="AF49" s="16">
        <v>3</v>
      </c>
      <c r="AG49" s="16">
        <f t="shared" si="45"/>
        <v>3</v>
      </c>
      <c r="AH49" s="22" t="str">
        <f t="shared" si="46"/>
        <v>E</v>
      </c>
      <c r="AI49" s="18" t="str">
        <f t="shared" si="10"/>
        <v>0.8</v>
      </c>
      <c r="AJ49" s="67">
        <v>60</v>
      </c>
      <c r="AK49" s="23">
        <f t="shared" si="47"/>
        <v>80</v>
      </c>
      <c r="AL49" s="18" t="str">
        <f t="shared" si="48"/>
        <v>A</v>
      </c>
      <c r="AM49" s="18" t="str">
        <f t="shared" si="49"/>
        <v>3.6</v>
      </c>
      <c r="AN49" s="76">
        <v>22</v>
      </c>
      <c r="AO49" s="16">
        <f t="shared" si="121"/>
        <v>88</v>
      </c>
      <c r="AP49" s="18" t="str">
        <f t="shared" si="122"/>
        <v>A</v>
      </c>
      <c r="AQ49" s="18" t="str">
        <f t="shared" si="123"/>
        <v>3.6</v>
      </c>
      <c r="AR49" s="21">
        <f t="shared" si="94"/>
        <v>82</v>
      </c>
      <c r="AS49" s="21">
        <f t="shared" si="95"/>
        <v>82</v>
      </c>
      <c r="AT49" s="22" t="str">
        <f t="shared" si="96"/>
        <v>A</v>
      </c>
      <c r="AU49" s="18" t="str">
        <f t="shared" si="97"/>
        <v>3.6</v>
      </c>
      <c r="AV49" s="16">
        <v>27</v>
      </c>
      <c r="AW49" s="23">
        <f t="shared" si="53"/>
        <v>36</v>
      </c>
      <c r="AX49" s="18" t="str">
        <f t="shared" si="16"/>
        <v>D+</v>
      </c>
      <c r="AY49" s="18" t="str">
        <f t="shared" si="17"/>
        <v>1.6</v>
      </c>
      <c r="AZ49" s="77">
        <v>23</v>
      </c>
      <c r="BA49" s="16">
        <f t="shared" si="54"/>
        <v>92</v>
      </c>
      <c r="BB49" s="18" t="str">
        <f t="shared" si="98"/>
        <v>A+</v>
      </c>
      <c r="BC49" s="18" t="str">
        <f t="shared" si="99"/>
        <v>4.0</v>
      </c>
      <c r="BD49" s="21">
        <f t="shared" si="100"/>
        <v>50</v>
      </c>
      <c r="BE49" s="21">
        <f t="shared" si="58"/>
        <v>50</v>
      </c>
      <c r="BF49" s="22" t="str">
        <f t="shared" si="59"/>
        <v>C+</v>
      </c>
      <c r="BG49" s="18" t="str">
        <f t="shared" si="101"/>
        <v>2.4</v>
      </c>
      <c r="BH49" s="16">
        <v>36</v>
      </c>
      <c r="BI49" s="23">
        <f t="shared" si="61"/>
        <v>48</v>
      </c>
      <c r="BJ49" s="18" t="str">
        <f t="shared" si="21"/>
        <v>C</v>
      </c>
      <c r="BK49" s="18" t="str">
        <f t="shared" si="22"/>
        <v>2.0</v>
      </c>
      <c r="BL49" s="76">
        <v>23</v>
      </c>
      <c r="BM49" s="19">
        <f t="shared" si="124"/>
        <v>92</v>
      </c>
      <c r="BN49" s="18" t="str">
        <f t="shared" si="125"/>
        <v>A+</v>
      </c>
      <c r="BO49" s="18" t="str">
        <f t="shared" si="126"/>
        <v>4.0</v>
      </c>
      <c r="BP49" s="21">
        <f t="shared" si="105"/>
        <v>59</v>
      </c>
      <c r="BQ49" s="21">
        <f t="shared" si="106"/>
        <v>59</v>
      </c>
      <c r="BR49" s="22" t="str">
        <f t="shared" si="107"/>
        <v>C+</v>
      </c>
      <c r="BS49" s="18" t="str">
        <f t="shared" si="108"/>
        <v>2.4</v>
      </c>
      <c r="BT49" s="16">
        <v>33</v>
      </c>
      <c r="BU49" s="23">
        <f t="shared" si="65"/>
        <v>33</v>
      </c>
      <c r="BV49" s="18" t="str">
        <f t="shared" si="26"/>
        <v>D+</v>
      </c>
      <c r="BW49" s="18" t="str">
        <f t="shared" si="27"/>
        <v>1.6</v>
      </c>
      <c r="BX49" s="16"/>
      <c r="BY49" s="19"/>
      <c r="BZ49" s="20"/>
      <c r="CA49" s="20"/>
      <c r="CB49" s="24">
        <f t="shared" si="82"/>
        <v>33</v>
      </c>
      <c r="CC49" s="21">
        <f t="shared" si="66"/>
        <v>33</v>
      </c>
      <c r="CD49" s="22" t="str">
        <f t="shared" si="67"/>
        <v>D+</v>
      </c>
      <c r="CE49" s="18" t="str">
        <f t="shared" si="30"/>
        <v>1.6</v>
      </c>
      <c r="CF49" s="16">
        <v>20</v>
      </c>
      <c r="CG49" s="23">
        <f t="shared" si="68"/>
        <v>26.666666666666668</v>
      </c>
      <c r="CH49" s="18" t="str">
        <f t="shared" si="31"/>
        <v>D</v>
      </c>
      <c r="CI49" s="18" t="str">
        <f t="shared" si="32"/>
        <v>1.2</v>
      </c>
      <c r="CJ49" s="67">
        <v>20</v>
      </c>
      <c r="CK49" s="19">
        <f t="shared" si="127"/>
        <v>80</v>
      </c>
      <c r="CL49" s="18" t="str">
        <f t="shared" si="128"/>
        <v>A</v>
      </c>
      <c r="CM49" s="18" t="str">
        <f t="shared" si="129"/>
        <v>3.6</v>
      </c>
      <c r="CN49" s="21">
        <f t="shared" si="120"/>
        <v>39</v>
      </c>
      <c r="CO49" s="21">
        <f t="shared" si="70"/>
        <v>39</v>
      </c>
      <c r="CP49" s="22" t="str">
        <f t="shared" si="71"/>
        <v>D+</v>
      </c>
      <c r="CQ49" s="18" t="str">
        <f t="shared" si="35"/>
        <v>1.6</v>
      </c>
      <c r="CR49" s="25">
        <f t="shared" si="72"/>
        <v>375</v>
      </c>
      <c r="CS49" s="25">
        <f t="shared" si="73"/>
        <v>46.875</v>
      </c>
      <c r="CT49" s="26" t="str">
        <f t="shared" si="36"/>
        <v>C</v>
      </c>
      <c r="CU49" s="27">
        <f t="shared" si="74"/>
        <v>2.15</v>
      </c>
      <c r="CV49" s="1"/>
      <c r="CW49" s="1"/>
      <c r="CX49" s="1"/>
      <c r="CY49" s="1"/>
      <c r="DD49" s="1"/>
      <c r="DE49" s="1"/>
      <c r="DF49" s="1"/>
      <c r="DG49" s="1"/>
    </row>
    <row r="50" spans="1:111" ht="15.75" x14ac:dyDescent="0.25">
      <c r="A50" s="13">
        <v>42</v>
      </c>
      <c r="B50" s="67">
        <v>750103042</v>
      </c>
      <c r="C50" s="29" t="s">
        <v>202</v>
      </c>
      <c r="D50" s="29" t="s">
        <v>203</v>
      </c>
      <c r="E50" s="29" t="s">
        <v>204</v>
      </c>
      <c r="F50" s="30" t="s">
        <v>205</v>
      </c>
      <c r="G50" s="29"/>
      <c r="H50" s="16">
        <v>35</v>
      </c>
      <c r="I50" s="17">
        <f t="shared" si="37"/>
        <v>46.666666666666664</v>
      </c>
      <c r="J50" s="18" t="str">
        <f t="shared" si="0"/>
        <v>C</v>
      </c>
      <c r="K50" s="18" t="str">
        <f t="shared" si="1"/>
        <v>2.0</v>
      </c>
      <c r="L50" s="76">
        <v>20</v>
      </c>
      <c r="M50" s="16">
        <f t="shared" si="130"/>
        <v>80</v>
      </c>
      <c r="N50" s="18" t="str">
        <f t="shared" si="131"/>
        <v>A</v>
      </c>
      <c r="O50" s="18" t="str">
        <f t="shared" si="132"/>
        <v>3.6</v>
      </c>
      <c r="P50" s="21">
        <f t="shared" si="116"/>
        <v>58</v>
      </c>
      <c r="Q50" s="21">
        <f t="shared" si="39"/>
        <v>57.999999999999993</v>
      </c>
      <c r="R50" s="22" t="str">
        <f t="shared" si="40"/>
        <v>C+</v>
      </c>
      <c r="S50" s="18" t="str">
        <f t="shared" si="4"/>
        <v>2.4</v>
      </c>
      <c r="T50" s="16">
        <v>11</v>
      </c>
      <c r="U50" s="23">
        <f t="shared" si="41"/>
        <v>14.666666666666666</v>
      </c>
      <c r="V50" s="18" t="str">
        <f t="shared" si="5"/>
        <v>E</v>
      </c>
      <c r="W50" s="18" t="str">
        <f t="shared" si="6"/>
        <v>0.8</v>
      </c>
      <c r="X50" s="76">
        <v>20</v>
      </c>
      <c r="Y50" s="16">
        <f t="shared" si="117"/>
        <v>80</v>
      </c>
      <c r="Z50" s="18" t="str">
        <f t="shared" si="118"/>
        <v>A</v>
      </c>
      <c r="AA50" s="18" t="str">
        <f t="shared" si="119"/>
        <v>3.6</v>
      </c>
      <c r="AB50" s="21">
        <f t="shared" si="76"/>
        <v>31</v>
      </c>
      <c r="AC50" s="21">
        <f t="shared" si="43"/>
        <v>31</v>
      </c>
      <c r="AD50" s="22" t="str">
        <f t="shared" si="44"/>
        <v>D+</v>
      </c>
      <c r="AE50" s="18" t="str">
        <f t="shared" si="9"/>
        <v>1.6</v>
      </c>
      <c r="AF50" s="16">
        <v>2</v>
      </c>
      <c r="AG50" s="16">
        <f t="shared" si="45"/>
        <v>2</v>
      </c>
      <c r="AH50" s="22" t="str">
        <f t="shared" si="46"/>
        <v>E</v>
      </c>
      <c r="AI50" s="18" t="str">
        <f t="shared" si="10"/>
        <v>0.8</v>
      </c>
      <c r="AJ50" s="67">
        <v>61</v>
      </c>
      <c r="AK50" s="23">
        <f t="shared" si="47"/>
        <v>81.333333333333329</v>
      </c>
      <c r="AL50" s="18" t="str">
        <f t="shared" si="48"/>
        <v>A</v>
      </c>
      <c r="AM50" s="18" t="str">
        <f t="shared" si="49"/>
        <v>3.6</v>
      </c>
      <c r="AN50" s="76">
        <v>22</v>
      </c>
      <c r="AO50" s="16">
        <f t="shared" si="121"/>
        <v>88</v>
      </c>
      <c r="AP50" s="18" t="str">
        <f t="shared" si="122"/>
        <v>A</v>
      </c>
      <c r="AQ50" s="18" t="str">
        <f t="shared" si="123"/>
        <v>3.6</v>
      </c>
      <c r="AR50" s="21">
        <f t="shared" si="94"/>
        <v>83</v>
      </c>
      <c r="AS50" s="21">
        <f t="shared" si="95"/>
        <v>83</v>
      </c>
      <c r="AT50" s="22" t="str">
        <f t="shared" si="96"/>
        <v>A</v>
      </c>
      <c r="AU50" s="18" t="str">
        <f t="shared" si="97"/>
        <v>3.6</v>
      </c>
      <c r="AV50" s="16">
        <v>27</v>
      </c>
      <c r="AW50" s="23">
        <f t="shared" si="53"/>
        <v>36</v>
      </c>
      <c r="AX50" s="18" t="str">
        <f t="shared" si="16"/>
        <v>D+</v>
      </c>
      <c r="AY50" s="18" t="str">
        <f t="shared" si="17"/>
        <v>1.6</v>
      </c>
      <c r="AZ50" s="77">
        <v>21</v>
      </c>
      <c r="BA50" s="16">
        <f t="shared" si="54"/>
        <v>84</v>
      </c>
      <c r="BB50" s="18" t="str">
        <f t="shared" si="98"/>
        <v>A</v>
      </c>
      <c r="BC50" s="18" t="str">
        <f t="shared" si="99"/>
        <v>3.6</v>
      </c>
      <c r="BD50" s="21">
        <f t="shared" si="100"/>
        <v>48</v>
      </c>
      <c r="BE50" s="21">
        <f t="shared" si="58"/>
        <v>48</v>
      </c>
      <c r="BF50" s="22" t="str">
        <f t="shared" si="59"/>
        <v>C</v>
      </c>
      <c r="BG50" s="18" t="str">
        <f t="shared" si="101"/>
        <v>2.0</v>
      </c>
      <c r="BH50" s="16">
        <v>35</v>
      </c>
      <c r="BI50" s="23">
        <f t="shared" si="61"/>
        <v>46.666666666666664</v>
      </c>
      <c r="BJ50" s="18" t="str">
        <f t="shared" si="21"/>
        <v>C</v>
      </c>
      <c r="BK50" s="18" t="str">
        <f t="shared" si="22"/>
        <v>2.0</v>
      </c>
      <c r="BL50" s="76">
        <v>20</v>
      </c>
      <c r="BM50" s="19">
        <f t="shared" si="124"/>
        <v>80</v>
      </c>
      <c r="BN50" s="18" t="str">
        <f t="shared" si="125"/>
        <v>A</v>
      </c>
      <c r="BO50" s="18" t="str">
        <f t="shared" si="126"/>
        <v>3.6</v>
      </c>
      <c r="BP50" s="21">
        <f t="shared" si="105"/>
        <v>55</v>
      </c>
      <c r="BQ50" s="21">
        <f t="shared" si="106"/>
        <v>55.000000000000007</v>
      </c>
      <c r="BR50" s="22" t="str">
        <f t="shared" si="107"/>
        <v>C+</v>
      </c>
      <c r="BS50" s="18" t="str">
        <f t="shared" si="108"/>
        <v>2.4</v>
      </c>
      <c r="BT50" s="16">
        <v>24</v>
      </c>
      <c r="BU50" s="23">
        <f t="shared" si="65"/>
        <v>24</v>
      </c>
      <c r="BV50" s="18" t="str">
        <f t="shared" si="26"/>
        <v>D</v>
      </c>
      <c r="BW50" s="18" t="str">
        <f t="shared" si="27"/>
        <v>1.2</v>
      </c>
      <c r="BX50" s="16"/>
      <c r="BY50" s="19"/>
      <c r="BZ50" s="20"/>
      <c r="CA50" s="20"/>
      <c r="CB50" s="24">
        <f t="shared" si="82"/>
        <v>24</v>
      </c>
      <c r="CC50" s="21">
        <f t="shared" si="66"/>
        <v>24</v>
      </c>
      <c r="CD50" s="22" t="str">
        <f t="shared" si="67"/>
        <v>D</v>
      </c>
      <c r="CE50" s="18" t="str">
        <f t="shared" si="30"/>
        <v>1.2</v>
      </c>
      <c r="CF50" s="16">
        <v>15</v>
      </c>
      <c r="CG50" s="23">
        <f t="shared" si="68"/>
        <v>20</v>
      </c>
      <c r="CH50" s="18" t="str">
        <f t="shared" si="31"/>
        <v>D</v>
      </c>
      <c r="CI50" s="18" t="str">
        <f t="shared" si="32"/>
        <v>1.2</v>
      </c>
      <c r="CJ50" s="67">
        <v>19</v>
      </c>
      <c r="CK50" s="19">
        <f t="shared" si="127"/>
        <v>76</v>
      </c>
      <c r="CL50" s="18" t="str">
        <f t="shared" si="128"/>
        <v>B+</v>
      </c>
      <c r="CM50" s="18" t="str">
        <f t="shared" si="129"/>
        <v>3.2</v>
      </c>
      <c r="CN50" s="21">
        <f t="shared" si="120"/>
        <v>35</v>
      </c>
      <c r="CO50" s="21">
        <f t="shared" si="70"/>
        <v>35</v>
      </c>
      <c r="CP50" s="22" t="str">
        <f t="shared" si="71"/>
        <v>D+</v>
      </c>
      <c r="CQ50" s="18" t="str">
        <f t="shared" si="35"/>
        <v>1.6</v>
      </c>
      <c r="CR50" s="25">
        <f t="shared" si="72"/>
        <v>336</v>
      </c>
      <c r="CS50" s="25">
        <f t="shared" si="73"/>
        <v>42</v>
      </c>
      <c r="CT50" s="26" t="str">
        <f t="shared" si="36"/>
        <v>C</v>
      </c>
      <c r="CU50" s="27">
        <f t="shared" si="74"/>
        <v>1.95</v>
      </c>
      <c r="CV50" s="1"/>
      <c r="CW50" s="1"/>
      <c r="CX50" s="1"/>
      <c r="CY50" s="1"/>
      <c r="DD50" s="1"/>
      <c r="DE50" s="1"/>
      <c r="DF50" s="1"/>
      <c r="DG50" s="1"/>
    </row>
    <row r="51" spans="1:111" ht="15.75" x14ac:dyDescent="0.25">
      <c r="A51" s="28">
        <v>43</v>
      </c>
      <c r="B51" s="67">
        <v>750103043</v>
      </c>
      <c r="C51" s="29" t="s">
        <v>206</v>
      </c>
      <c r="D51" s="29" t="s">
        <v>207</v>
      </c>
      <c r="E51" s="29" t="s">
        <v>208</v>
      </c>
      <c r="F51" s="30" t="s">
        <v>209</v>
      </c>
      <c r="G51" s="29"/>
      <c r="H51" s="16">
        <v>32</v>
      </c>
      <c r="I51" s="17">
        <f t="shared" si="37"/>
        <v>42.666666666666671</v>
      </c>
      <c r="J51" s="18" t="str">
        <f t="shared" si="0"/>
        <v>C</v>
      </c>
      <c r="K51" s="18" t="str">
        <f t="shared" si="1"/>
        <v>2.0</v>
      </c>
      <c r="L51" s="76">
        <v>20</v>
      </c>
      <c r="M51" s="16">
        <f t="shared" si="130"/>
        <v>80</v>
      </c>
      <c r="N51" s="18" t="str">
        <f t="shared" si="131"/>
        <v>A</v>
      </c>
      <c r="O51" s="18" t="str">
        <f t="shared" si="132"/>
        <v>3.6</v>
      </c>
      <c r="P51" s="21">
        <f t="shared" si="116"/>
        <v>52</v>
      </c>
      <c r="Q51" s="21">
        <f t="shared" si="39"/>
        <v>52</v>
      </c>
      <c r="R51" s="22" t="str">
        <f t="shared" si="40"/>
        <v>C+</v>
      </c>
      <c r="S51" s="18" t="str">
        <f t="shared" si="4"/>
        <v>2.4</v>
      </c>
      <c r="T51" s="16">
        <v>16</v>
      </c>
      <c r="U51" s="23">
        <f t="shared" si="41"/>
        <v>21.333333333333336</v>
      </c>
      <c r="V51" s="18" t="str">
        <f t="shared" si="5"/>
        <v>D</v>
      </c>
      <c r="W51" s="18" t="str">
        <f t="shared" si="6"/>
        <v>1.2</v>
      </c>
      <c r="X51" s="76">
        <v>20</v>
      </c>
      <c r="Y51" s="16">
        <f t="shared" si="117"/>
        <v>80</v>
      </c>
      <c r="Z51" s="18" t="str">
        <f t="shared" si="118"/>
        <v>A</v>
      </c>
      <c r="AA51" s="18" t="str">
        <f t="shared" si="119"/>
        <v>3.6</v>
      </c>
      <c r="AB51" s="21">
        <f t="shared" si="76"/>
        <v>36</v>
      </c>
      <c r="AC51" s="21">
        <f t="shared" si="43"/>
        <v>36</v>
      </c>
      <c r="AD51" s="22" t="str">
        <f t="shared" si="44"/>
        <v>D+</v>
      </c>
      <c r="AE51" s="18" t="str">
        <f t="shared" si="9"/>
        <v>1.6</v>
      </c>
      <c r="AF51" s="16">
        <v>1</v>
      </c>
      <c r="AG51" s="16">
        <f t="shared" si="45"/>
        <v>1</v>
      </c>
      <c r="AH51" s="22" t="str">
        <f t="shared" si="46"/>
        <v>E</v>
      </c>
      <c r="AI51" s="18" t="str">
        <f t="shared" si="10"/>
        <v>0.8</v>
      </c>
      <c r="AJ51" s="67">
        <v>62</v>
      </c>
      <c r="AK51" s="23">
        <f t="shared" si="47"/>
        <v>82.666666666666671</v>
      </c>
      <c r="AL51" s="18" t="str">
        <f t="shared" si="48"/>
        <v>A</v>
      </c>
      <c r="AM51" s="18" t="str">
        <f t="shared" si="49"/>
        <v>3.6</v>
      </c>
      <c r="AN51" s="76">
        <v>22</v>
      </c>
      <c r="AO51" s="16">
        <f t="shared" si="121"/>
        <v>88</v>
      </c>
      <c r="AP51" s="18" t="str">
        <f t="shared" si="122"/>
        <v>A</v>
      </c>
      <c r="AQ51" s="18" t="str">
        <f t="shared" si="123"/>
        <v>3.6</v>
      </c>
      <c r="AR51" s="21">
        <f t="shared" si="94"/>
        <v>84</v>
      </c>
      <c r="AS51" s="21">
        <f t="shared" si="95"/>
        <v>84</v>
      </c>
      <c r="AT51" s="22" t="str">
        <f t="shared" si="96"/>
        <v>A</v>
      </c>
      <c r="AU51" s="18" t="str">
        <f t="shared" si="97"/>
        <v>3.6</v>
      </c>
      <c r="AV51" s="16">
        <v>12</v>
      </c>
      <c r="AW51" s="23">
        <f t="shared" si="53"/>
        <v>16</v>
      </c>
      <c r="AX51" s="18" t="str">
        <f t="shared" si="16"/>
        <v>E</v>
      </c>
      <c r="AY51" s="18" t="str">
        <f t="shared" si="17"/>
        <v>0.8</v>
      </c>
      <c r="AZ51" s="77">
        <v>22</v>
      </c>
      <c r="BA51" s="16">
        <f t="shared" si="54"/>
        <v>88</v>
      </c>
      <c r="BB51" s="18" t="str">
        <f t="shared" si="98"/>
        <v>A</v>
      </c>
      <c r="BC51" s="18" t="str">
        <f t="shared" si="99"/>
        <v>3.6</v>
      </c>
      <c r="BD51" s="21">
        <f t="shared" si="100"/>
        <v>34</v>
      </c>
      <c r="BE51" s="21">
        <f t="shared" si="58"/>
        <v>34</v>
      </c>
      <c r="BF51" s="22" t="str">
        <f t="shared" si="59"/>
        <v>D+</v>
      </c>
      <c r="BG51" s="18" t="str">
        <f t="shared" si="101"/>
        <v>1.6</v>
      </c>
      <c r="BH51" s="16">
        <v>22</v>
      </c>
      <c r="BI51" s="23">
        <f t="shared" si="61"/>
        <v>29.333333333333332</v>
      </c>
      <c r="BJ51" s="18" t="str">
        <f t="shared" si="21"/>
        <v>D</v>
      </c>
      <c r="BK51" s="18" t="str">
        <f t="shared" si="22"/>
        <v>1.2</v>
      </c>
      <c r="BL51" s="76">
        <v>20</v>
      </c>
      <c r="BM51" s="19">
        <f t="shared" si="124"/>
        <v>80</v>
      </c>
      <c r="BN51" s="18" t="str">
        <f t="shared" si="125"/>
        <v>A</v>
      </c>
      <c r="BO51" s="18" t="str">
        <f t="shared" si="126"/>
        <v>3.6</v>
      </c>
      <c r="BP51" s="21">
        <f t="shared" si="105"/>
        <v>42</v>
      </c>
      <c r="BQ51" s="21">
        <f t="shared" si="106"/>
        <v>42</v>
      </c>
      <c r="BR51" s="22" t="str">
        <f t="shared" si="107"/>
        <v>C</v>
      </c>
      <c r="BS51" s="18" t="str">
        <f t="shared" si="108"/>
        <v>2.0</v>
      </c>
      <c r="BT51" s="16">
        <v>31</v>
      </c>
      <c r="BU51" s="23">
        <f t="shared" si="65"/>
        <v>31</v>
      </c>
      <c r="BV51" s="18" t="str">
        <f t="shared" si="26"/>
        <v>D+</v>
      </c>
      <c r="BW51" s="18" t="str">
        <f t="shared" si="27"/>
        <v>1.6</v>
      </c>
      <c r="BX51" s="16"/>
      <c r="BY51" s="19"/>
      <c r="BZ51" s="20"/>
      <c r="CA51" s="20"/>
      <c r="CB51" s="24">
        <f t="shared" si="82"/>
        <v>31</v>
      </c>
      <c r="CC51" s="21">
        <f t="shared" si="66"/>
        <v>31</v>
      </c>
      <c r="CD51" s="22" t="str">
        <f t="shared" si="67"/>
        <v>D+</v>
      </c>
      <c r="CE51" s="18" t="str">
        <f t="shared" si="30"/>
        <v>1.6</v>
      </c>
      <c r="CF51" s="16">
        <v>9</v>
      </c>
      <c r="CG51" s="23">
        <f t="shared" si="68"/>
        <v>12</v>
      </c>
      <c r="CH51" s="18" t="str">
        <f t="shared" si="31"/>
        <v>E</v>
      </c>
      <c r="CI51" s="18" t="str">
        <f t="shared" si="32"/>
        <v>0.8</v>
      </c>
      <c r="CJ51" s="67">
        <v>20</v>
      </c>
      <c r="CK51" s="19">
        <f t="shared" si="127"/>
        <v>80</v>
      </c>
      <c r="CL51" s="18" t="str">
        <f t="shared" si="128"/>
        <v>A</v>
      </c>
      <c r="CM51" s="18" t="str">
        <f t="shared" si="129"/>
        <v>3.6</v>
      </c>
      <c r="CN51" s="21">
        <f t="shared" si="120"/>
        <v>28</v>
      </c>
      <c r="CO51" s="21">
        <f t="shared" si="70"/>
        <v>28.000000000000004</v>
      </c>
      <c r="CP51" s="22" t="str">
        <f t="shared" si="71"/>
        <v>D</v>
      </c>
      <c r="CQ51" s="18" t="str">
        <f t="shared" si="35"/>
        <v>1.2</v>
      </c>
      <c r="CR51" s="25">
        <f t="shared" si="72"/>
        <v>308</v>
      </c>
      <c r="CS51" s="25">
        <f t="shared" si="73"/>
        <v>38.5</v>
      </c>
      <c r="CT51" s="26" t="str">
        <f t="shared" si="36"/>
        <v>D+</v>
      </c>
      <c r="CU51" s="27">
        <f t="shared" si="74"/>
        <v>1.8499999999999999</v>
      </c>
      <c r="CV51" s="1"/>
      <c r="CW51" s="1"/>
      <c r="CX51" s="1"/>
      <c r="CY51" s="1"/>
      <c r="DD51" s="1"/>
      <c r="DE51" s="1"/>
      <c r="DF51" s="1"/>
      <c r="DG51" s="1"/>
    </row>
    <row r="52" spans="1:111" ht="15.75" x14ac:dyDescent="0.25">
      <c r="A52" s="13">
        <v>44</v>
      </c>
      <c r="B52" s="67">
        <v>750103044</v>
      </c>
      <c r="C52" s="29" t="s">
        <v>210</v>
      </c>
      <c r="D52" s="29" t="s">
        <v>211</v>
      </c>
      <c r="E52" s="29" t="s">
        <v>212</v>
      </c>
      <c r="F52" s="30" t="s">
        <v>213</v>
      </c>
      <c r="G52" s="29"/>
      <c r="H52" s="16">
        <v>32</v>
      </c>
      <c r="I52" s="17">
        <f t="shared" si="37"/>
        <v>42.666666666666671</v>
      </c>
      <c r="J52" s="18" t="str">
        <f t="shared" si="0"/>
        <v>C</v>
      </c>
      <c r="K52" s="18" t="str">
        <f t="shared" si="1"/>
        <v>2.0</v>
      </c>
      <c r="L52" s="76">
        <v>20</v>
      </c>
      <c r="M52" s="16">
        <f t="shared" si="130"/>
        <v>80</v>
      </c>
      <c r="N52" s="18" t="str">
        <f t="shared" si="131"/>
        <v>A</v>
      </c>
      <c r="O52" s="18" t="str">
        <f t="shared" si="132"/>
        <v>3.6</v>
      </c>
      <c r="P52" s="21">
        <f t="shared" si="116"/>
        <v>52</v>
      </c>
      <c r="Q52" s="21">
        <f t="shared" si="39"/>
        <v>52</v>
      </c>
      <c r="R52" s="22" t="str">
        <f t="shared" si="40"/>
        <v>C+</v>
      </c>
      <c r="S52" s="18" t="str">
        <f t="shared" si="4"/>
        <v>2.4</v>
      </c>
      <c r="T52" s="16">
        <v>22</v>
      </c>
      <c r="U52" s="23">
        <f t="shared" si="41"/>
        <v>29.333333333333332</v>
      </c>
      <c r="V52" s="18" t="str">
        <f t="shared" si="5"/>
        <v>D</v>
      </c>
      <c r="W52" s="18" t="str">
        <f t="shared" si="6"/>
        <v>1.2</v>
      </c>
      <c r="X52" s="76">
        <v>20</v>
      </c>
      <c r="Y52" s="16">
        <f t="shared" si="117"/>
        <v>80</v>
      </c>
      <c r="Z52" s="18" t="str">
        <f t="shared" si="118"/>
        <v>A</v>
      </c>
      <c r="AA52" s="18" t="str">
        <f t="shared" si="119"/>
        <v>3.6</v>
      </c>
      <c r="AB52" s="21">
        <f t="shared" si="76"/>
        <v>42</v>
      </c>
      <c r="AC52" s="21">
        <f t="shared" si="43"/>
        <v>42</v>
      </c>
      <c r="AD52" s="22" t="str">
        <f t="shared" si="44"/>
        <v>C</v>
      </c>
      <c r="AE52" s="18" t="str">
        <f t="shared" si="9"/>
        <v>2.0</v>
      </c>
      <c r="AF52" s="16">
        <v>1</v>
      </c>
      <c r="AG52" s="16">
        <f t="shared" si="45"/>
        <v>1</v>
      </c>
      <c r="AH52" s="22" t="str">
        <f t="shared" si="46"/>
        <v>E</v>
      </c>
      <c r="AI52" s="18" t="str">
        <f t="shared" si="10"/>
        <v>0.8</v>
      </c>
      <c r="AJ52" s="67">
        <v>63</v>
      </c>
      <c r="AK52" s="23">
        <f t="shared" si="47"/>
        <v>84</v>
      </c>
      <c r="AL52" s="18" t="str">
        <f t="shared" si="48"/>
        <v>A</v>
      </c>
      <c r="AM52" s="18" t="str">
        <f t="shared" si="49"/>
        <v>3.6</v>
      </c>
      <c r="AN52" s="76">
        <v>21</v>
      </c>
      <c r="AO52" s="16">
        <f t="shared" si="121"/>
        <v>84</v>
      </c>
      <c r="AP52" s="18" t="str">
        <f t="shared" si="122"/>
        <v>A</v>
      </c>
      <c r="AQ52" s="18" t="str">
        <f t="shared" si="123"/>
        <v>3.6</v>
      </c>
      <c r="AR52" s="21">
        <f t="shared" si="94"/>
        <v>84</v>
      </c>
      <c r="AS52" s="21">
        <f t="shared" si="95"/>
        <v>84</v>
      </c>
      <c r="AT52" s="22" t="str">
        <f t="shared" si="96"/>
        <v>A</v>
      </c>
      <c r="AU52" s="18" t="str">
        <f t="shared" si="97"/>
        <v>3.6</v>
      </c>
      <c r="AV52" s="16">
        <v>13</v>
      </c>
      <c r="AW52" s="23">
        <f t="shared" si="53"/>
        <v>17.333333333333336</v>
      </c>
      <c r="AX52" s="18" t="str">
        <f t="shared" si="16"/>
        <v>E</v>
      </c>
      <c r="AY52" s="18" t="str">
        <f t="shared" si="17"/>
        <v>0.8</v>
      </c>
      <c r="AZ52" s="77">
        <v>20</v>
      </c>
      <c r="BA52" s="16">
        <f t="shared" si="54"/>
        <v>80</v>
      </c>
      <c r="BB52" s="18" t="str">
        <f t="shared" si="98"/>
        <v>A</v>
      </c>
      <c r="BC52" s="18" t="str">
        <f t="shared" si="99"/>
        <v>3.6</v>
      </c>
      <c r="BD52" s="21">
        <f t="shared" si="100"/>
        <v>33</v>
      </c>
      <c r="BE52" s="21">
        <f t="shared" si="58"/>
        <v>33</v>
      </c>
      <c r="BF52" s="22" t="str">
        <f t="shared" si="59"/>
        <v>D+</v>
      </c>
      <c r="BG52" s="18" t="str">
        <f t="shared" si="101"/>
        <v>1.6</v>
      </c>
      <c r="BH52" s="16">
        <v>17</v>
      </c>
      <c r="BI52" s="23">
        <f t="shared" si="61"/>
        <v>22.666666666666664</v>
      </c>
      <c r="BJ52" s="18" t="str">
        <f t="shared" si="21"/>
        <v>D</v>
      </c>
      <c r="BK52" s="18" t="str">
        <f t="shared" si="22"/>
        <v>1.2</v>
      </c>
      <c r="BL52" s="76">
        <v>20</v>
      </c>
      <c r="BM52" s="19">
        <f t="shared" si="124"/>
        <v>80</v>
      </c>
      <c r="BN52" s="18" t="str">
        <f t="shared" si="125"/>
        <v>A</v>
      </c>
      <c r="BO52" s="18" t="str">
        <f t="shared" si="126"/>
        <v>3.6</v>
      </c>
      <c r="BP52" s="21">
        <f t="shared" si="105"/>
        <v>37</v>
      </c>
      <c r="BQ52" s="21">
        <f t="shared" si="106"/>
        <v>37</v>
      </c>
      <c r="BR52" s="22" t="str">
        <f t="shared" si="107"/>
        <v>D+</v>
      </c>
      <c r="BS52" s="18" t="str">
        <f t="shared" si="108"/>
        <v>1.6</v>
      </c>
      <c r="BT52" s="16">
        <v>13</v>
      </c>
      <c r="BU52" s="23">
        <f t="shared" si="65"/>
        <v>13</v>
      </c>
      <c r="BV52" s="18" t="str">
        <f t="shared" si="26"/>
        <v>E</v>
      </c>
      <c r="BW52" s="18" t="str">
        <f t="shared" si="27"/>
        <v>0.8</v>
      </c>
      <c r="BX52" s="16"/>
      <c r="BY52" s="19"/>
      <c r="BZ52" s="20"/>
      <c r="CA52" s="20"/>
      <c r="CB52" s="24">
        <f t="shared" si="82"/>
        <v>13</v>
      </c>
      <c r="CC52" s="21">
        <f t="shared" si="66"/>
        <v>13</v>
      </c>
      <c r="CD52" s="22" t="str">
        <f t="shared" si="67"/>
        <v>E</v>
      </c>
      <c r="CE52" s="18" t="str">
        <f t="shared" si="30"/>
        <v>0.8</v>
      </c>
      <c r="CF52" s="16">
        <v>12</v>
      </c>
      <c r="CG52" s="23">
        <f t="shared" si="68"/>
        <v>16</v>
      </c>
      <c r="CH52" s="18" t="str">
        <f t="shared" si="31"/>
        <v>E</v>
      </c>
      <c r="CI52" s="18" t="str">
        <f t="shared" si="32"/>
        <v>0.8</v>
      </c>
      <c r="CJ52" s="67">
        <v>20</v>
      </c>
      <c r="CK52" s="19">
        <f t="shared" si="127"/>
        <v>80</v>
      </c>
      <c r="CL52" s="18" t="str">
        <f t="shared" si="128"/>
        <v>A</v>
      </c>
      <c r="CM52" s="18" t="str">
        <f t="shared" si="129"/>
        <v>3.6</v>
      </c>
      <c r="CN52" s="21">
        <f t="shared" si="120"/>
        <v>32</v>
      </c>
      <c r="CO52" s="21">
        <f t="shared" si="70"/>
        <v>32</v>
      </c>
      <c r="CP52" s="22" t="str">
        <f t="shared" si="71"/>
        <v>D+</v>
      </c>
      <c r="CQ52" s="18" t="str">
        <f t="shared" si="35"/>
        <v>1.6</v>
      </c>
      <c r="CR52" s="25">
        <f t="shared" si="72"/>
        <v>294</v>
      </c>
      <c r="CS52" s="25">
        <f t="shared" si="73"/>
        <v>36.75</v>
      </c>
      <c r="CT52" s="26" t="str">
        <f t="shared" si="36"/>
        <v>D+</v>
      </c>
      <c r="CU52" s="27">
        <f t="shared" si="74"/>
        <v>1.8</v>
      </c>
      <c r="CV52" s="1"/>
      <c r="CW52" s="1"/>
      <c r="CX52" s="1"/>
      <c r="CY52" s="1"/>
      <c r="DD52" s="1"/>
      <c r="DE52" s="1"/>
      <c r="DF52" s="1"/>
      <c r="DG52" s="1"/>
    </row>
    <row r="53" spans="1:111" ht="15.75" x14ac:dyDescent="0.25">
      <c r="A53" s="13">
        <v>45</v>
      </c>
      <c r="B53" s="67">
        <v>750103045</v>
      </c>
      <c r="C53" s="29" t="s">
        <v>214</v>
      </c>
      <c r="D53" s="29" t="s">
        <v>215</v>
      </c>
      <c r="E53" s="29" t="s">
        <v>216</v>
      </c>
      <c r="F53" s="30" t="s">
        <v>217</v>
      </c>
      <c r="G53" s="29"/>
      <c r="H53" s="16">
        <v>20</v>
      </c>
      <c r="I53" s="17">
        <f t="shared" si="37"/>
        <v>26.666666666666668</v>
      </c>
      <c r="J53" s="18" t="str">
        <f t="shared" si="0"/>
        <v>D</v>
      </c>
      <c r="K53" s="18" t="str">
        <f t="shared" si="1"/>
        <v>1.2</v>
      </c>
      <c r="L53" s="76">
        <v>19</v>
      </c>
      <c r="M53" s="16">
        <f t="shared" si="130"/>
        <v>76</v>
      </c>
      <c r="N53" s="18" t="str">
        <f t="shared" si="131"/>
        <v>B+</v>
      </c>
      <c r="O53" s="18" t="str">
        <f t="shared" si="132"/>
        <v>3.2</v>
      </c>
      <c r="P53" s="21">
        <f t="shared" si="116"/>
        <v>40</v>
      </c>
      <c r="Q53" s="21">
        <f t="shared" si="39"/>
        <v>40</v>
      </c>
      <c r="R53" s="22" t="str">
        <f t="shared" si="40"/>
        <v>C</v>
      </c>
      <c r="S53" s="18" t="str">
        <f t="shared" si="4"/>
        <v>2.0</v>
      </c>
      <c r="T53" s="16">
        <v>13</v>
      </c>
      <c r="U53" s="23">
        <f t="shared" si="41"/>
        <v>17.333333333333336</v>
      </c>
      <c r="V53" s="18" t="str">
        <f t="shared" si="5"/>
        <v>E</v>
      </c>
      <c r="W53" s="18" t="str">
        <f t="shared" si="6"/>
        <v>0.8</v>
      </c>
      <c r="X53" s="76">
        <v>20</v>
      </c>
      <c r="Y53" s="16">
        <f t="shared" si="117"/>
        <v>80</v>
      </c>
      <c r="Z53" s="18" t="str">
        <f t="shared" si="118"/>
        <v>A</v>
      </c>
      <c r="AA53" s="18" t="str">
        <f t="shared" si="119"/>
        <v>3.6</v>
      </c>
      <c r="AB53" s="21">
        <f t="shared" si="76"/>
        <v>33</v>
      </c>
      <c r="AC53" s="21">
        <f t="shared" si="43"/>
        <v>33</v>
      </c>
      <c r="AD53" s="22" t="str">
        <f t="shared" si="44"/>
        <v>D+</v>
      </c>
      <c r="AE53" s="18" t="str">
        <f t="shared" si="9"/>
        <v>1.6</v>
      </c>
      <c r="AF53" s="16">
        <v>1</v>
      </c>
      <c r="AG53" s="16">
        <f t="shared" si="45"/>
        <v>1</v>
      </c>
      <c r="AH53" s="22" t="str">
        <f t="shared" si="46"/>
        <v>E</v>
      </c>
      <c r="AI53" s="18" t="str">
        <f t="shared" si="10"/>
        <v>0.8</v>
      </c>
      <c r="AJ53" s="67">
        <v>64</v>
      </c>
      <c r="AK53" s="23">
        <f t="shared" si="47"/>
        <v>85.333333333333343</v>
      </c>
      <c r="AL53" s="18" t="str">
        <f t="shared" si="48"/>
        <v>A</v>
      </c>
      <c r="AM53" s="18" t="str">
        <f t="shared" si="49"/>
        <v>3.6</v>
      </c>
      <c r="AN53" s="76">
        <v>21</v>
      </c>
      <c r="AO53" s="16">
        <f t="shared" si="121"/>
        <v>84</v>
      </c>
      <c r="AP53" s="18" t="str">
        <f t="shared" si="122"/>
        <v>A</v>
      </c>
      <c r="AQ53" s="18" t="str">
        <f t="shared" si="123"/>
        <v>3.6</v>
      </c>
      <c r="AR53" s="21">
        <f t="shared" si="94"/>
        <v>85</v>
      </c>
      <c r="AS53" s="21">
        <f t="shared" si="95"/>
        <v>85</v>
      </c>
      <c r="AT53" s="22" t="str">
        <f t="shared" si="96"/>
        <v>A</v>
      </c>
      <c r="AU53" s="18" t="str">
        <f t="shared" si="97"/>
        <v>3.6</v>
      </c>
      <c r="AV53" s="16">
        <v>13</v>
      </c>
      <c r="AW53" s="23">
        <f t="shared" si="53"/>
        <v>17.333333333333336</v>
      </c>
      <c r="AX53" s="18" t="str">
        <f t="shared" si="16"/>
        <v>E</v>
      </c>
      <c r="AY53" s="18" t="str">
        <f t="shared" si="17"/>
        <v>0.8</v>
      </c>
      <c r="AZ53" s="77">
        <v>19</v>
      </c>
      <c r="BA53" s="16">
        <f t="shared" si="54"/>
        <v>76</v>
      </c>
      <c r="BB53" s="18" t="str">
        <f t="shared" si="98"/>
        <v>B+</v>
      </c>
      <c r="BC53" s="18" t="str">
        <f t="shared" si="99"/>
        <v>3.2</v>
      </c>
      <c r="BD53" s="21">
        <f t="shared" si="100"/>
        <v>32</v>
      </c>
      <c r="BE53" s="21">
        <f t="shared" si="58"/>
        <v>32</v>
      </c>
      <c r="BF53" s="22" t="str">
        <f t="shared" si="59"/>
        <v>D+</v>
      </c>
      <c r="BG53" s="18" t="str">
        <f t="shared" si="101"/>
        <v>1.6</v>
      </c>
      <c r="BH53" s="16">
        <v>21</v>
      </c>
      <c r="BI53" s="23">
        <f t="shared" si="61"/>
        <v>28.000000000000004</v>
      </c>
      <c r="BJ53" s="18" t="str">
        <f t="shared" si="21"/>
        <v>D</v>
      </c>
      <c r="BK53" s="18" t="str">
        <f t="shared" si="22"/>
        <v>1.2</v>
      </c>
      <c r="BL53" s="76">
        <v>19</v>
      </c>
      <c r="BM53" s="19">
        <f t="shared" si="124"/>
        <v>76</v>
      </c>
      <c r="BN53" s="18" t="str">
        <f t="shared" si="125"/>
        <v>B+</v>
      </c>
      <c r="BO53" s="18" t="str">
        <f t="shared" si="126"/>
        <v>3.2</v>
      </c>
      <c r="BP53" s="21">
        <f t="shared" si="105"/>
        <v>40</v>
      </c>
      <c r="BQ53" s="21">
        <f t="shared" si="106"/>
        <v>40</v>
      </c>
      <c r="BR53" s="22" t="str">
        <f t="shared" si="107"/>
        <v>C</v>
      </c>
      <c r="BS53" s="18" t="str">
        <f t="shared" si="108"/>
        <v>2.0</v>
      </c>
      <c r="BT53" s="16">
        <v>15</v>
      </c>
      <c r="BU53" s="23">
        <f t="shared" si="65"/>
        <v>15</v>
      </c>
      <c r="BV53" s="18" t="str">
        <f t="shared" si="26"/>
        <v>E</v>
      </c>
      <c r="BW53" s="18" t="str">
        <f t="shared" si="27"/>
        <v>0.8</v>
      </c>
      <c r="BX53" s="16"/>
      <c r="BY53" s="19"/>
      <c r="BZ53" s="20"/>
      <c r="CA53" s="20"/>
      <c r="CB53" s="24">
        <f t="shared" si="82"/>
        <v>15</v>
      </c>
      <c r="CC53" s="21">
        <f t="shared" si="66"/>
        <v>15</v>
      </c>
      <c r="CD53" s="22" t="str">
        <f t="shared" si="67"/>
        <v>E</v>
      </c>
      <c r="CE53" s="18" t="str">
        <f t="shared" si="30"/>
        <v>0.8</v>
      </c>
      <c r="CF53" s="16">
        <v>15</v>
      </c>
      <c r="CG53" s="23">
        <f t="shared" si="68"/>
        <v>20</v>
      </c>
      <c r="CH53" s="18" t="str">
        <f t="shared" si="31"/>
        <v>D</v>
      </c>
      <c r="CI53" s="18" t="str">
        <f t="shared" si="32"/>
        <v>1.2</v>
      </c>
      <c r="CJ53" s="67">
        <v>20</v>
      </c>
      <c r="CK53" s="19">
        <f t="shared" si="127"/>
        <v>80</v>
      </c>
      <c r="CL53" s="18" t="str">
        <f t="shared" si="128"/>
        <v>A</v>
      </c>
      <c r="CM53" s="18" t="str">
        <f t="shared" si="129"/>
        <v>3.6</v>
      </c>
      <c r="CN53" s="21">
        <f t="shared" si="120"/>
        <v>35</v>
      </c>
      <c r="CO53" s="21">
        <f t="shared" si="70"/>
        <v>35</v>
      </c>
      <c r="CP53" s="22" t="str">
        <f t="shared" si="71"/>
        <v>D+</v>
      </c>
      <c r="CQ53" s="18" t="str">
        <f t="shared" si="35"/>
        <v>1.6</v>
      </c>
      <c r="CR53" s="25">
        <f t="shared" si="72"/>
        <v>281</v>
      </c>
      <c r="CS53" s="25">
        <f t="shared" si="73"/>
        <v>35.125</v>
      </c>
      <c r="CT53" s="26" t="str">
        <f t="shared" si="36"/>
        <v>D+</v>
      </c>
      <c r="CU53" s="27">
        <f t="shared" si="74"/>
        <v>1.75</v>
      </c>
      <c r="CV53" s="1"/>
      <c r="CW53" s="1"/>
      <c r="CX53" s="1"/>
      <c r="CY53" s="1"/>
      <c r="DD53" s="1"/>
      <c r="DE53" s="1"/>
      <c r="DF53" s="1"/>
      <c r="DG53" s="1"/>
    </row>
    <row r="54" spans="1:111" ht="15.75" x14ac:dyDescent="0.25">
      <c r="A54" s="28">
        <v>46</v>
      </c>
      <c r="B54" s="67">
        <v>750103046</v>
      </c>
      <c r="C54" s="29" t="s">
        <v>218</v>
      </c>
      <c r="D54" s="29" t="s">
        <v>219</v>
      </c>
      <c r="E54" s="29" t="s">
        <v>220</v>
      </c>
      <c r="F54" s="30" t="s">
        <v>221</v>
      </c>
      <c r="G54" s="29"/>
      <c r="H54" s="16">
        <v>25</v>
      </c>
      <c r="I54" s="17">
        <f t="shared" si="37"/>
        <v>33.333333333333329</v>
      </c>
      <c r="J54" s="18" t="str">
        <f t="shared" si="0"/>
        <v>D+</v>
      </c>
      <c r="K54" s="18" t="str">
        <f t="shared" si="1"/>
        <v>1.6</v>
      </c>
      <c r="L54" s="76">
        <v>19</v>
      </c>
      <c r="M54" s="16">
        <f t="shared" si="130"/>
        <v>76</v>
      </c>
      <c r="N54" s="18" t="str">
        <f t="shared" si="131"/>
        <v>B+</v>
      </c>
      <c r="O54" s="18" t="str">
        <f t="shared" si="132"/>
        <v>3.2</v>
      </c>
      <c r="P54" s="21">
        <f t="shared" si="116"/>
        <v>44</v>
      </c>
      <c r="Q54" s="21">
        <f t="shared" si="39"/>
        <v>44</v>
      </c>
      <c r="R54" s="22" t="str">
        <f t="shared" si="40"/>
        <v>C</v>
      </c>
      <c r="S54" s="18" t="str">
        <f t="shared" si="4"/>
        <v>2.0</v>
      </c>
      <c r="T54" s="16">
        <v>13</v>
      </c>
      <c r="U54" s="23">
        <f t="shared" si="41"/>
        <v>17.333333333333336</v>
      </c>
      <c r="V54" s="18" t="str">
        <f t="shared" si="5"/>
        <v>E</v>
      </c>
      <c r="W54" s="18" t="str">
        <f t="shared" si="6"/>
        <v>0.8</v>
      </c>
      <c r="X54" s="76">
        <v>19</v>
      </c>
      <c r="Y54" s="16">
        <f t="shared" si="117"/>
        <v>76</v>
      </c>
      <c r="Z54" s="18" t="str">
        <f t="shared" si="118"/>
        <v>B+</v>
      </c>
      <c r="AA54" s="18" t="str">
        <f t="shared" si="119"/>
        <v>3.2</v>
      </c>
      <c r="AB54" s="21">
        <f t="shared" si="76"/>
        <v>32</v>
      </c>
      <c r="AC54" s="21">
        <f t="shared" si="43"/>
        <v>32</v>
      </c>
      <c r="AD54" s="22" t="str">
        <f t="shared" si="44"/>
        <v>D+</v>
      </c>
      <c r="AE54" s="18" t="str">
        <f t="shared" si="9"/>
        <v>1.6</v>
      </c>
      <c r="AF54" s="16">
        <v>4</v>
      </c>
      <c r="AG54" s="16">
        <f t="shared" si="45"/>
        <v>4</v>
      </c>
      <c r="AH54" s="22" t="str">
        <f t="shared" si="46"/>
        <v>E</v>
      </c>
      <c r="AI54" s="18" t="str">
        <f t="shared" si="10"/>
        <v>0.8</v>
      </c>
      <c r="AJ54" s="67">
        <v>65</v>
      </c>
      <c r="AK54" s="23">
        <f t="shared" si="47"/>
        <v>86.666666666666671</v>
      </c>
      <c r="AL54" s="18" t="str">
        <f t="shared" si="48"/>
        <v>A</v>
      </c>
      <c r="AM54" s="18" t="str">
        <f t="shared" si="49"/>
        <v>3.6</v>
      </c>
      <c r="AN54" s="76">
        <v>21</v>
      </c>
      <c r="AO54" s="16">
        <f t="shared" si="121"/>
        <v>84</v>
      </c>
      <c r="AP54" s="18" t="str">
        <f t="shared" si="122"/>
        <v>A</v>
      </c>
      <c r="AQ54" s="18" t="str">
        <f t="shared" si="123"/>
        <v>3.6</v>
      </c>
      <c r="AR54" s="21">
        <f t="shared" si="94"/>
        <v>86</v>
      </c>
      <c r="AS54" s="21">
        <f t="shared" si="95"/>
        <v>86</v>
      </c>
      <c r="AT54" s="22" t="str">
        <f t="shared" si="96"/>
        <v>A</v>
      </c>
      <c r="AU54" s="18" t="str">
        <f t="shared" si="97"/>
        <v>3.6</v>
      </c>
      <c r="AV54" s="16">
        <v>20</v>
      </c>
      <c r="AW54" s="23">
        <f t="shared" si="53"/>
        <v>26.666666666666668</v>
      </c>
      <c r="AX54" s="18" t="str">
        <f t="shared" si="16"/>
        <v>D</v>
      </c>
      <c r="AY54" s="18" t="str">
        <f t="shared" si="17"/>
        <v>1.2</v>
      </c>
      <c r="AZ54" s="77">
        <v>20</v>
      </c>
      <c r="BA54" s="16">
        <f t="shared" si="54"/>
        <v>80</v>
      </c>
      <c r="BB54" s="18" t="str">
        <f t="shared" si="98"/>
        <v>A</v>
      </c>
      <c r="BC54" s="18" t="str">
        <f t="shared" si="99"/>
        <v>3.6</v>
      </c>
      <c r="BD54" s="21">
        <f t="shared" si="100"/>
        <v>40</v>
      </c>
      <c r="BE54" s="21">
        <f t="shared" si="58"/>
        <v>40</v>
      </c>
      <c r="BF54" s="22" t="str">
        <f t="shared" si="59"/>
        <v>C</v>
      </c>
      <c r="BG54" s="18" t="str">
        <f t="shared" si="101"/>
        <v>2.0</v>
      </c>
      <c r="BH54" s="16">
        <v>23</v>
      </c>
      <c r="BI54" s="23">
        <f t="shared" si="61"/>
        <v>30.666666666666664</v>
      </c>
      <c r="BJ54" s="18" t="str">
        <f t="shared" si="21"/>
        <v>D+</v>
      </c>
      <c r="BK54" s="18" t="str">
        <f t="shared" si="22"/>
        <v>1.6</v>
      </c>
      <c r="BL54" s="76">
        <v>19</v>
      </c>
      <c r="BM54" s="19">
        <f t="shared" si="124"/>
        <v>76</v>
      </c>
      <c r="BN54" s="18" t="str">
        <f t="shared" si="125"/>
        <v>B+</v>
      </c>
      <c r="BO54" s="18" t="str">
        <f t="shared" si="126"/>
        <v>3.2</v>
      </c>
      <c r="BP54" s="21">
        <f t="shared" si="105"/>
        <v>42</v>
      </c>
      <c r="BQ54" s="21">
        <f t="shared" si="106"/>
        <v>42</v>
      </c>
      <c r="BR54" s="22" t="str">
        <f t="shared" si="107"/>
        <v>C</v>
      </c>
      <c r="BS54" s="18" t="str">
        <f t="shared" si="108"/>
        <v>2.0</v>
      </c>
      <c r="BT54" s="16">
        <v>12</v>
      </c>
      <c r="BU54" s="23">
        <f t="shared" si="65"/>
        <v>12</v>
      </c>
      <c r="BV54" s="18" t="str">
        <f t="shared" si="26"/>
        <v>E</v>
      </c>
      <c r="BW54" s="18" t="str">
        <f t="shared" si="27"/>
        <v>0.8</v>
      </c>
      <c r="BX54" s="16"/>
      <c r="BY54" s="19"/>
      <c r="BZ54" s="20"/>
      <c r="CA54" s="20"/>
      <c r="CB54" s="24">
        <f t="shared" si="82"/>
        <v>12</v>
      </c>
      <c r="CC54" s="21">
        <f t="shared" si="66"/>
        <v>12</v>
      </c>
      <c r="CD54" s="22" t="str">
        <f t="shared" si="67"/>
        <v>E</v>
      </c>
      <c r="CE54" s="18" t="str">
        <f t="shared" si="30"/>
        <v>0.8</v>
      </c>
      <c r="CF54" s="16">
        <v>12</v>
      </c>
      <c r="CG54" s="23">
        <f t="shared" si="68"/>
        <v>16</v>
      </c>
      <c r="CH54" s="18" t="str">
        <f t="shared" si="31"/>
        <v>E</v>
      </c>
      <c r="CI54" s="18" t="str">
        <f t="shared" si="32"/>
        <v>0.8</v>
      </c>
      <c r="CJ54" s="67">
        <v>20</v>
      </c>
      <c r="CK54" s="19">
        <f t="shared" si="127"/>
        <v>80</v>
      </c>
      <c r="CL54" s="18" t="str">
        <f t="shared" si="128"/>
        <v>A</v>
      </c>
      <c r="CM54" s="18" t="str">
        <f t="shared" si="129"/>
        <v>3.6</v>
      </c>
      <c r="CN54" s="21">
        <f t="shared" si="120"/>
        <v>32</v>
      </c>
      <c r="CO54" s="21">
        <f t="shared" si="70"/>
        <v>32</v>
      </c>
      <c r="CP54" s="22" t="str">
        <f t="shared" si="71"/>
        <v>D+</v>
      </c>
      <c r="CQ54" s="18" t="str">
        <f t="shared" si="35"/>
        <v>1.6</v>
      </c>
      <c r="CR54" s="25">
        <f t="shared" si="72"/>
        <v>292</v>
      </c>
      <c r="CS54" s="25">
        <f t="shared" si="73"/>
        <v>36.5</v>
      </c>
      <c r="CT54" s="26" t="str">
        <f t="shared" si="36"/>
        <v>D+</v>
      </c>
      <c r="CU54" s="27">
        <f t="shared" si="74"/>
        <v>1.8</v>
      </c>
      <c r="CV54" s="1"/>
      <c r="CW54" s="1"/>
      <c r="CX54" s="1"/>
      <c r="CY54" s="1"/>
      <c r="DD54" s="1"/>
      <c r="DE54" s="1"/>
      <c r="DF54" s="1"/>
      <c r="DG54" s="1"/>
    </row>
    <row r="55" spans="1:111" ht="15.75" x14ac:dyDescent="0.25">
      <c r="A55" s="13">
        <v>47</v>
      </c>
      <c r="B55" s="67">
        <v>750103047</v>
      </c>
      <c r="C55" s="29" t="s">
        <v>222</v>
      </c>
      <c r="D55" s="29" t="s">
        <v>223</v>
      </c>
      <c r="E55" s="29" t="s">
        <v>224</v>
      </c>
      <c r="F55" s="30" t="s">
        <v>225</v>
      </c>
      <c r="G55" s="29"/>
      <c r="H55" s="16">
        <v>32</v>
      </c>
      <c r="I55" s="17">
        <f t="shared" si="37"/>
        <v>42.666666666666671</v>
      </c>
      <c r="J55" s="18" t="str">
        <f t="shared" si="0"/>
        <v>C</v>
      </c>
      <c r="K55" s="18" t="str">
        <f t="shared" si="1"/>
        <v>2.0</v>
      </c>
      <c r="L55" s="76">
        <v>18</v>
      </c>
      <c r="M55" s="16">
        <f t="shared" si="130"/>
        <v>72</v>
      </c>
      <c r="N55" s="18" t="str">
        <f t="shared" si="131"/>
        <v>B+</v>
      </c>
      <c r="O55" s="18" t="str">
        <f t="shared" si="132"/>
        <v>3.2</v>
      </c>
      <c r="P55" s="21">
        <f t="shared" si="116"/>
        <v>51</v>
      </c>
      <c r="Q55" s="21">
        <f t="shared" si="39"/>
        <v>51</v>
      </c>
      <c r="R55" s="22" t="str">
        <f t="shared" si="40"/>
        <v>C+</v>
      </c>
      <c r="S55" s="18" t="str">
        <f t="shared" si="4"/>
        <v>2.4</v>
      </c>
      <c r="T55" s="16">
        <v>11</v>
      </c>
      <c r="U55" s="23">
        <f t="shared" si="41"/>
        <v>14.666666666666666</v>
      </c>
      <c r="V55" s="18" t="str">
        <f t="shared" si="5"/>
        <v>E</v>
      </c>
      <c r="W55" s="18" t="str">
        <f t="shared" si="6"/>
        <v>0.8</v>
      </c>
      <c r="X55" s="76">
        <v>19</v>
      </c>
      <c r="Y55" s="16">
        <f t="shared" si="117"/>
        <v>76</v>
      </c>
      <c r="Z55" s="18" t="str">
        <f t="shared" si="118"/>
        <v>B+</v>
      </c>
      <c r="AA55" s="18" t="str">
        <f t="shared" si="119"/>
        <v>3.2</v>
      </c>
      <c r="AB55" s="21">
        <f t="shared" si="76"/>
        <v>30</v>
      </c>
      <c r="AC55" s="21">
        <f t="shared" si="43"/>
        <v>30</v>
      </c>
      <c r="AD55" s="22" t="str">
        <f t="shared" si="44"/>
        <v>D+</v>
      </c>
      <c r="AE55" s="18" t="str">
        <f t="shared" si="9"/>
        <v>1.6</v>
      </c>
      <c r="AF55" s="16">
        <v>2</v>
      </c>
      <c r="AG55" s="16">
        <f t="shared" si="45"/>
        <v>2</v>
      </c>
      <c r="AH55" s="22" t="str">
        <f t="shared" si="46"/>
        <v>E</v>
      </c>
      <c r="AI55" s="18" t="str">
        <f t="shared" si="10"/>
        <v>0.8</v>
      </c>
      <c r="AJ55" s="67">
        <v>66</v>
      </c>
      <c r="AK55" s="23">
        <f t="shared" si="47"/>
        <v>88</v>
      </c>
      <c r="AL55" s="18" t="str">
        <f t="shared" si="48"/>
        <v>A</v>
      </c>
      <c r="AM55" s="18" t="str">
        <f t="shared" si="49"/>
        <v>3.6</v>
      </c>
      <c r="AN55" s="76">
        <v>19</v>
      </c>
      <c r="AO55" s="16">
        <f t="shared" si="121"/>
        <v>76</v>
      </c>
      <c r="AP55" s="18" t="str">
        <f t="shared" si="122"/>
        <v>B+</v>
      </c>
      <c r="AQ55" s="18" t="str">
        <f t="shared" si="123"/>
        <v>3.2</v>
      </c>
      <c r="AR55" s="21">
        <f t="shared" si="94"/>
        <v>85</v>
      </c>
      <c r="AS55" s="21">
        <f t="shared" si="95"/>
        <v>85</v>
      </c>
      <c r="AT55" s="22" t="str">
        <f t="shared" si="96"/>
        <v>A</v>
      </c>
      <c r="AU55" s="18" t="str">
        <f t="shared" si="97"/>
        <v>3.6</v>
      </c>
      <c r="AV55" s="16">
        <v>12</v>
      </c>
      <c r="AW55" s="23">
        <f t="shared" si="53"/>
        <v>16</v>
      </c>
      <c r="AX55" s="18" t="str">
        <f t="shared" si="16"/>
        <v>E</v>
      </c>
      <c r="AY55" s="18" t="str">
        <f t="shared" si="17"/>
        <v>0.8</v>
      </c>
      <c r="AZ55" s="77">
        <v>20</v>
      </c>
      <c r="BA55" s="16">
        <f t="shared" si="54"/>
        <v>80</v>
      </c>
      <c r="BB55" s="18" t="str">
        <f t="shared" si="98"/>
        <v>A</v>
      </c>
      <c r="BC55" s="18" t="str">
        <f t="shared" si="99"/>
        <v>3.6</v>
      </c>
      <c r="BD55" s="21">
        <f t="shared" si="100"/>
        <v>32</v>
      </c>
      <c r="BE55" s="21">
        <f t="shared" si="58"/>
        <v>32</v>
      </c>
      <c r="BF55" s="22" t="str">
        <f t="shared" si="59"/>
        <v>D+</v>
      </c>
      <c r="BG55" s="18" t="str">
        <f t="shared" si="101"/>
        <v>1.6</v>
      </c>
      <c r="BH55" s="16">
        <v>18</v>
      </c>
      <c r="BI55" s="23">
        <f t="shared" si="61"/>
        <v>24</v>
      </c>
      <c r="BJ55" s="18" t="str">
        <f t="shared" si="21"/>
        <v>D</v>
      </c>
      <c r="BK55" s="18" t="str">
        <f t="shared" si="22"/>
        <v>1.2</v>
      </c>
      <c r="BL55" s="76">
        <v>18</v>
      </c>
      <c r="BM55" s="19">
        <f t="shared" si="124"/>
        <v>72</v>
      </c>
      <c r="BN55" s="18" t="str">
        <f t="shared" si="125"/>
        <v>B+</v>
      </c>
      <c r="BO55" s="18" t="str">
        <f t="shared" si="126"/>
        <v>3.2</v>
      </c>
      <c r="BP55" s="21">
        <f t="shared" si="105"/>
        <v>36</v>
      </c>
      <c r="BQ55" s="21">
        <f t="shared" si="106"/>
        <v>36</v>
      </c>
      <c r="BR55" s="22" t="str">
        <f t="shared" si="107"/>
        <v>D+</v>
      </c>
      <c r="BS55" s="18" t="str">
        <f t="shared" si="108"/>
        <v>1.6</v>
      </c>
      <c r="BT55" s="16">
        <v>16</v>
      </c>
      <c r="BU55" s="23">
        <f t="shared" si="65"/>
        <v>16</v>
      </c>
      <c r="BV55" s="18" t="str">
        <f t="shared" si="26"/>
        <v>E</v>
      </c>
      <c r="BW55" s="18" t="str">
        <f t="shared" si="27"/>
        <v>0.8</v>
      </c>
      <c r="BX55" s="16"/>
      <c r="BY55" s="19"/>
      <c r="BZ55" s="20"/>
      <c r="CA55" s="20"/>
      <c r="CB55" s="24">
        <f t="shared" si="82"/>
        <v>16</v>
      </c>
      <c r="CC55" s="21">
        <f t="shared" si="66"/>
        <v>16</v>
      </c>
      <c r="CD55" s="22" t="str">
        <f t="shared" si="67"/>
        <v>E</v>
      </c>
      <c r="CE55" s="18" t="str">
        <f t="shared" si="30"/>
        <v>0.8</v>
      </c>
      <c r="CF55" s="16">
        <v>11</v>
      </c>
      <c r="CG55" s="23">
        <f t="shared" si="68"/>
        <v>14.666666666666666</v>
      </c>
      <c r="CH55" s="18" t="str">
        <f t="shared" si="31"/>
        <v>E</v>
      </c>
      <c r="CI55" s="18" t="str">
        <f t="shared" si="32"/>
        <v>0.8</v>
      </c>
      <c r="CJ55" s="67">
        <v>20</v>
      </c>
      <c r="CK55" s="19">
        <f t="shared" si="127"/>
        <v>80</v>
      </c>
      <c r="CL55" s="18" t="str">
        <f t="shared" si="128"/>
        <v>A</v>
      </c>
      <c r="CM55" s="18" t="str">
        <f t="shared" si="129"/>
        <v>3.6</v>
      </c>
      <c r="CN55" s="21">
        <f t="shared" si="120"/>
        <v>31</v>
      </c>
      <c r="CO55" s="21">
        <f t="shared" si="70"/>
        <v>31</v>
      </c>
      <c r="CP55" s="22" t="str">
        <f t="shared" si="71"/>
        <v>D+</v>
      </c>
      <c r="CQ55" s="18" t="str">
        <f t="shared" si="35"/>
        <v>1.6</v>
      </c>
      <c r="CR55" s="25">
        <f t="shared" si="72"/>
        <v>283</v>
      </c>
      <c r="CS55" s="25">
        <f t="shared" si="73"/>
        <v>35.375</v>
      </c>
      <c r="CT55" s="26" t="str">
        <f t="shared" si="36"/>
        <v>D+</v>
      </c>
      <c r="CU55" s="27">
        <f t="shared" si="74"/>
        <v>1.75</v>
      </c>
      <c r="CV55" s="1"/>
      <c r="CW55" s="1"/>
      <c r="CX55" s="1"/>
      <c r="CY55" s="1"/>
      <c r="DD55" s="1"/>
      <c r="DE55" s="1"/>
      <c r="DF55" s="1"/>
      <c r="DG55" s="1"/>
    </row>
    <row r="56" spans="1:111" ht="15.75" x14ac:dyDescent="0.25">
      <c r="A56" s="28">
        <v>48</v>
      </c>
      <c r="B56" s="67">
        <v>750103048</v>
      </c>
      <c r="C56" s="29" t="s">
        <v>226</v>
      </c>
      <c r="D56" s="29" t="s">
        <v>227</v>
      </c>
      <c r="E56" s="29" t="s">
        <v>228</v>
      </c>
      <c r="F56" s="30" t="s">
        <v>229</v>
      </c>
      <c r="G56" s="29"/>
      <c r="H56" s="16">
        <v>32</v>
      </c>
      <c r="I56" s="17">
        <f t="shared" si="37"/>
        <v>42.666666666666671</v>
      </c>
      <c r="J56" s="18" t="str">
        <f t="shared" si="0"/>
        <v>C</v>
      </c>
      <c r="K56" s="18" t="str">
        <f t="shared" si="1"/>
        <v>2.0</v>
      </c>
      <c r="L56" s="76">
        <v>20</v>
      </c>
      <c r="M56" s="16">
        <f t="shared" si="130"/>
        <v>80</v>
      </c>
      <c r="N56" s="18" t="str">
        <f t="shared" si="131"/>
        <v>A</v>
      </c>
      <c r="O56" s="18" t="str">
        <f t="shared" si="132"/>
        <v>3.6</v>
      </c>
      <c r="P56" s="21">
        <f t="shared" si="116"/>
        <v>50</v>
      </c>
      <c r="Q56" s="21">
        <f t="shared" si="39"/>
        <v>50</v>
      </c>
      <c r="R56" s="22" t="str">
        <f t="shared" si="40"/>
        <v>C+</v>
      </c>
      <c r="S56" s="18" t="str">
        <f t="shared" si="4"/>
        <v>2.4</v>
      </c>
      <c r="T56" s="16">
        <v>14</v>
      </c>
      <c r="U56" s="23">
        <f t="shared" si="41"/>
        <v>18.666666666666668</v>
      </c>
      <c r="V56" s="18" t="str">
        <f t="shared" si="5"/>
        <v>E</v>
      </c>
      <c r="W56" s="18" t="str">
        <f t="shared" si="6"/>
        <v>0.8</v>
      </c>
      <c r="X56" s="76">
        <v>18</v>
      </c>
      <c r="Y56" s="16">
        <f t="shared" si="117"/>
        <v>72</v>
      </c>
      <c r="Z56" s="18" t="str">
        <f t="shared" si="118"/>
        <v>B+</v>
      </c>
      <c r="AA56" s="18" t="str">
        <f t="shared" si="119"/>
        <v>3.2</v>
      </c>
      <c r="AB56" s="21">
        <f t="shared" si="76"/>
        <v>32</v>
      </c>
      <c r="AC56" s="21">
        <f t="shared" si="43"/>
        <v>32</v>
      </c>
      <c r="AD56" s="22" t="str">
        <f t="shared" si="44"/>
        <v>D+</v>
      </c>
      <c r="AE56" s="18" t="str">
        <f t="shared" si="9"/>
        <v>1.6</v>
      </c>
      <c r="AF56" s="16">
        <v>1</v>
      </c>
      <c r="AG56" s="16">
        <f t="shared" si="45"/>
        <v>1</v>
      </c>
      <c r="AH56" s="22" t="str">
        <f t="shared" si="46"/>
        <v>E</v>
      </c>
      <c r="AI56" s="18" t="str">
        <f t="shared" si="10"/>
        <v>0.8</v>
      </c>
      <c r="AJ56" s="67">
        <v>67</v>
      </c>
      <c r="AK56" s="23">
        <f t="shared" si="47"/>
        <v>89.333333333333329</v>
      </c>
      <c r="AL56" s="18" t="str">
        <f t="shared" si="48"/>
        <v>A</v>
      </c>
      <c r="AM56" s="18" t="str">
        <f t="shared" si="49"/>
        <v>3.6</v>
      </c>
      <c r="AN56" s="76">
        <v>20</v>
      </c>
      <c r="AO56" s="16">
        <f t="shared" si="121"/>
        <v>80</v>
      </c>
      <c r="AP56" s="18" t="str">
        <f t="shared" si="122"/>
        <v>A</v>
      </c>
      <c r="AQ56" s="18" t="str">
        <f t="shared" si="123"/>
        <v>3.6</v>
      </c>
      <c r="AR56" s="21">
        <f t="shared" si="94"/>
        <v>87</v>
      </c>
      <c r="AS56" s="21">
        <f t="shared" si="95"/>
        <v>87</v>
      </c>
      <c r="AT56" s="22" t="str">
        <f t="shared" si="96"/>
        <v>A</v>
      </c>
      <c r="AU56" s="18" t="str">
        <f t="shared" si="97"/>
        <v>3.6</v>
      </c>
      <c r="AV56" s="16">
        <v>21</v>
      </c>
      <c r="AW56" s="23">
        <f t="shared" si="53"/>
        <v>28.000000000000004</v>
      </c>
      <c r="AX56" s="18" t="str">
        <f t="shared" si="16"/>
        <v>D</v>
      </c>
      <c r="AY56" s="18" t="str">
        <f t="shared" si="17"/>
        <v>1.2</v>
      </c>
      <c r="AZ56" s="77">
        <v>21</v>
      </c>
      <c r="BA56" s="16">
        <f t="shared" si="54"/>
        <v>84</v>
      </c>
      <c r="BB56" s="18" t="str">
        <f t="shared" si="98"/>
        <v>A</v>
      </c>
      <c r="BC56" s="18" t="str">
        <f t="shared" si="99"/>
        <v>3.6</v>
      </c>
      <c r="BD56" s="21">
        <f t="shared" si="100"/>
        <v>42</v>
      </c>
      <c r="BE56" s="21">
        <f t="shared" si="58"/>
        <v>42</v>
      </c>
      <c r="BF56" s="22" t="str">
        <f t="shared" si="59"/>
        <v>C</v>
      </c>
      <c r="BG56" s="18" t="str">
        <f t="shared" si="101"/>
        <v>2.0</v>
      </c>
      <c r="BH56" s="16">
        <v>18</v>
      </c>
      <c r="BI56" s="23">
        <f t="shared" si="61"/>
        <v>24</v>
      </c>
      <c r="BJ56" s="18" t="str">
        <f t="shared" si="21"/>
        <v>D</v>
      </c>
      <c r="BK56" s="18" t="str">
        <f t="shared" si="22"/>
        <v>1.2</v>
      </c>
      <c r="BL56" s="76">
        <v>20</v>
      </c>
      <c r="BM56" s="19">
        <f t="shared" si="124"/>
        <v>80</v>
      </c>
      <c r="BN56" s="18" t="str">
        <f t="shared" si="125"/>
        <v>A</v>
      </c>
      <c r="BO56" s="18" t="str">
        <f t="shared" si="126"/>
        <v>3.6</v>
      </c>
      <c r="BP56" s="21">
        <f t="shared" si="105"/>
        <v>38</v>
      </c>
      <c r="BQ56" s="21">
        <f t="shared" si="106"/>
        <v>38</v>
      </c>
      <c r="BR56" s="22" t="str">
        <f t="shared" si="107"/>
        <v>D+</v>
      </c>
      <c r="BS56" s="18" t="str">
        <f t="shared" si="108"/>
        <v>1.6</v>
      </c>
      <c r="BT56" s="16">
        <v>21</v>
      </c>
      <c r="BU56" s="23">
        <f t="shared" si="65"/>
        <v>21</v>
      </c>
      <c r="BV56" s="18" t="str">
        <f t="shared" si="26"/>
        <v>D</v>
      </c>
      <c r="BW56" s="18" t="str">
        <f t="shared" si="27"/>
        <v>1.2</v>
      </c>
      <c r="BX56" s="16"/>
      <c r="BY56" s="19"/>
      <c r="BZ56" s="20"/>
      <c r="CA56" s="20"/>
      <c r="CB56" s="24">
        <f t="shared" si="82"/>
        <v>21</v>
      </c>
      <c r="CC56" s="21">
        <f t="shared" si="66"/>
        <v>21</v>
      </c>
      <c r="CD56" s="22" t="str">
        <f t="shared" si="67"/>
        <v>D</v>
      </c>
      <c r="CE56" s="18" t="str">
        <f t="shared" si="30"/>
        <v>1.2</v>
      </c>
      <c r="CF56" s="16">
        <v>6</v>
      </c>
      <c r="CG56" s="23">
        <f t="shared" si="68"/>
        <v>8</v>
      </c>
      <c r="CH56" s="18" t="str">
        <f t="shared" si="31"/>
        <v>E</v>
      </c>
      <c r="CI56" s="18" t="str">
        <f t="shared" si="32"/>
        <v>0.8</v>
      </c>
      <c r="CJ56" s="67">
        <v>21</v>
      </c>
      <c r="CK56" s="19">
        <f t="shared" si="127"/>
        <v>84</v>
      </c>
      <c r="CL56" s="18" t="str">
        <f t="shared" si="128"/>
        <v>A</v>
      </c>
      <c r="CM56" s="18" t="str">
        <f t="shared" si="129"/>
        <v>3.6</v>
      </c>
      <c r="CN56" s="21">
        <f t="shared" si="120"/>
        <v>26</v>
      </c>
      <c r="CO56" s="21">
        <f t="shared" si="70"/>
        <v>26</v>
      </c>
      <c r="CP56" s="22" t="str">
        <f t="shared" si="71"/>
        <v>D</v>
      </c>
      <c r="CQ56" s="18" t="str">
        <f t="shared" si="35"/>
        <v>1.2</v>
      </c>
      <c r="CR56" s="25">
        <f t="shared" si="72"/>
        <v>297</v>
      </c>
      <c r="CS56" s="25">
        <f t="shared" si="73"/>
        <v>37.125</v>
      </c>
      <c r="CT56" s="26" t="str">
        <f t="shared" si="36"/>
        <v>D+</v>
      </c>
      <c r="CU56" s="27">
        <f t="shared" si="74"/>
        <v>1.7999999999999998</v>
      </c>
      <c r="CV56" s="1"/>
      <c r="CW56" s="1"/>
      <c r="CX56" s="1"/>
      <c r="CY56" s="1"/>
      <c r="DD56" s="1"/>
      <c r="DE56" s="1"/>
      <c r="DF56" s="1"/>
      <c r="DG56" s="1"/>
    </row>
    <row r="57" spans="1:111" ht="15.75" x14ac:dyDescent="0.25">
      <c r="A57" s="13">
        <v>49</v>
      </c>
      <c r="B57" s="67">
        <v>750103049</v>
      </c>
      <c r="C57" s="29" t="s">
        <v>230</v>
      </c>
      <c r="D57" s="29" t="s">
        <v>231</v>
      </c>
      <c r="E57" s="29" t="s">
        <v>232</v>
      </c>
      <c r="F57" s="30" t="s">
        <v>233</v>
      </c>
      <c r="G57" s="29"/>
      <c r="H57" s="16">
        <v>21</v>
      </c>
      <c r="I57" s="17">
        <f t="shared" si="37"/>
        <v>28.000000000000004</v>
      </c>
      <c r="J57" s="18" t="str">
        <f t="shared" si="0"/>
        <v>D</v>
      </c>
      <c r="K57" s="18" t="str">
        <f t="shared" si="1"/>
        <v>1.2</v>
      </c>
      <c r="L57" s="76">
        <v>20</v>
      </c>
      <c r="M57" s="16">
        <f t="shared" si="130"/>
        <v>80</v>
      </c>
      <c r="N57" s="18" t="str">
        <f t="shared" si="131"/>
        <v>A</v>
      </c>
      <c r="O57" s="18" t="str">
        <f t="shared" si="132"/>
        <v>3.6</v>
      </c>
      <c r="P57" s="21">
        <f t="shared" si="116"/>
        <v>41</v>
      </c>
      <c r="Q57" s="21">
        <f t="shared" si="39"/>
        <v>41</v>
      </c>
      <c r="R57" s="22" t="str">
        <f t="shared" si="40"/>
        <v>C</v>
      </c>
      <c r="S57" s="18" t="str">
        <f t="shared" si="4"/>
        <v>2.0</v>
      </c>
      <c r="T57" s="16">
        <v>10</v>
      </c>
      <c r="U57" s="23">
        <f t="shared" si="41"/>
        <v>13.333333333333334</v>
      </c>
      <c r="V57" s="18" t="str">
        <f t="shared" si="5"/>
        <v>E</v>
      </c>
      <c r="W57" s="18" t="str">
        <f t="shared" si="6"/>
        <v>0.8</v>
      </c>
      <c r="X57" s="76">
        <v>18</v>
      </c>
      <c r="Y57" s="16">
        <f t="shared" si="117"/>
        <v>72</v>
      </c>
      <c r="Z57" s="18" t="str">
        <f t="shared" si="118"/>
        <v>B+</v>
      </c>
      <c r="AA57" s="18" t="str">
        <f t="shared" si="119"/>
        <v>3.2</v>
      </c>
      <c r="AB57" s="21">
        <f t="shared" si="76"/>
        <v>28</v>
      </c>
      <c r="AC57" s="21">
        <f t="shared" si="43"/>
        <v>28.000000000000004</v>
      </c>
      <c r="AD57" s="22" t="str">
        <f t="shared" si="44"/>
        <v>D</v>
      </c>
      <c r="AE57" s="18" t="str">
        <f t="shared" si="9"/>
        <v>1.2</v>
      </c>
      <c r="AF57" s="16">
        <v>3</v>
      </c>
      <c r="AG57" s="16">
        <f t="shared" si="45"/>
        <v>3</v>
      </c>
      <c r="AH57" s="22" t="str">
        <f t="shared" si="46"/>
        <v>E</v>
      </c>
      <c r="AI57" s="18" t="str">
        <f t="shared" si="10"/>
        <v>0.8</v>
      </c>
      <c r="AJ57" s="67">
        <v>68</v>
      </c>
      <c r="AK57" s="23">
        <f t="shared" si="47"/>
        <v>90.666666666666657</v>
      </c>
      <c r="AL57" s="18" t="str">
        <f t="shared" si="48"/>
        <v>A+</v>
      </c>
      <c r="AM57" s="18" t="str">
        <f t="shared" si="49"/>
        <v>4.0</v>
      </c>
      <c r="AN57" s="76">
        <v>20</v>
      </c>
      <c r="AO57" s="16">
        <f t="shared" si="121"/>
        <v>80</v>
      </c>
      <c r="AP57" s="18" t="str">
        <f t="shared" si="122"/>
        <v>A</v>
      </c>
      <c r="AQ57" s="18" t="str">
        <f t="shared" si="123"/>
        <v>3.6</v>
      </c>
      <c r="AR57" s="21">
        <f t="shared" si="94"/>
        <v>88</v>
      </c>
      <c r="AS57" s="21">
        <f t="shared" si="95"/>
        <v>88</v>
      </c>
      <c r="AT57" s="22" t="str">
        <f t="shared" si="96"/>
        <v>A</v>
      </c>
      <c r="AU57" s="18" t="str">
        <f t="shared" si="97"/>
        <v>3.6</v>
      </c>
      <c r="AV57" s="16">
        <v>7</v>
      </c>
      <c r="AW57" s="23">
        <f t="shared" si="53"/>
        <v>9.3333333333333339</v>
      </c>
      <c r="AX57" s="18" t="str">
        <f t="shared" si="16"/>
        <v>E</v>
      </c>
      <c r="AY57" s="18" t="str">
        <f t="shared" si="17"/>
        <v>0.8</v>
      </c>
      <c r="AZ57" s="77">
        <v>20</v>
      </c>
      <c r="BA57" s="16">
        <f t="shared" si="54"/>
        <v>80</v>
      </c>
      <c r="BB57" s="18" t="str">
        <f t="shared" si="98"/>
        <v>A</v>
      </c>
      <c r="BC57" s="18" t="str">
        <f t="shared" si="99"/>
        <v>3.6</v>
      </c>
      <c r="BD57" s="21">
        <f t="shared" si="100"/>
        <v>27</v>
      </c>
      <c r="BE57" s="21">
        <f t="shared" si="58"/>
        <v>27</v>
      </c>
      <c r="BF57" s="22" t="str">
        <f t="shared" si="59"/>
        <v>D</v>
      </c>
      <c r="BG57" s="18" t="str">
        <f t="shared" si="101"/>
        <v>1.2</v>
      </c>
      <c r="BH57" s="16">
        <v>18</v>
      </c>
      <c r="BI57" s="23">
        <f t="shared" si="61"/>
        <v>24</v>
      </c>
      <c r="BJ57" s="18" t="str">
        <f t="shared" si="21"/>
        <v>D</v>
      </c>
      <c r="BK57" s="18" t="str">
        <f t="shared" si="22"/>
        <v>1.2</v>
      </c>
      <c r="BL57" s="76">
        <v>20</v>
      </c>
      <c r="BM57" s="19">
        <f t="shared" si="124"/>
        <v>80</v>
      </c>
      <c r="BN57" s="18" t="str">
        <f t="shared" si="125"/>
        <v>A</v>
      </c>
      <c r="BO57" s="18" t="str">
        <f t="shared" si="126"/>
        <v>3.6</v>
      </c>
      <c r="BP57" s="21">
        <f t="shared" si="105"/>
        <v>38</v>
      </c>
      <c r="BQ57" s="21">
        <f t="shared" si="106"/>
        <v>38</v>
      </c>
      <c r="BR57" s="22" t="str">
        <f t="shared" si="107"/>
        <v>D+</v>
      </c>
      <c r="BS57" s="18" t="str">
        <f t="shared" si="108"/>
        <v>1.6</v>
      </c>
      <c r="BT57" s="16">
        <v>4</v>
      </c>
      <c r="BU57" s="23">
        <f t="shared" si="65"/>
        <v>4</v>
      </c>
      <c r="BV57" s="18" t="str">
        <f t="shared" si="26"/>
        <v>E</v>
      </c>
      <c r="BW57" s="18" t="str">
        <f t="shared" si="27"/>
        <v>0.8</v>
      </c>
      <c r="BX57" s="16"/>
      <c r="BY57" s="19"/>
      <c r="BZ57" s="20"/>
      <c r="CA57" s="20"/>
      <c r="CB57" s="24">
        <f t="shared" si="82"/>
        <v>4</v>
      </c>
      <c r="CC57" s="21">
        <f t="shared" si="66"/>
        <v>4</v>
      </c>
      <c r="CD57" s="22" t="str">
        <f t="shared" si="67"/>
        <v>E</v>
      </c>
      <c r="CE57" s="18" t="str">
        <f t="shared" si="30"/>
        <v>0.8</v>
      </c>
      <c r="CF57" s="16">
        <v>9</v>
      </c>
      <c r="CG57" s="23">
        <f t="shared" si="68"/>
        <v>12</v>
      </c>
      <c r="CH57" s="18" t="str">
        <f t="shared" si="31"/>
        <v>E</v>
      </c>
      <c r="CI57" s="18" t="str">
        <f t="shared" si="32"/>
        <v>0.8</v>
      </c>
      <c r="CJ57" s="67">
        <v>19</v>
      </c>
      <c r="CK57" s="19">
        <f t="shared" si="127"/>
        <v>76</v>
      </c>
      <c r="CL57" s="18" t="str">
        <f t="shared" si="128"/>
        <v>B+</v>
      </c>
      <c r="CM57" s="18" t="str">
        <f t="shared" si="129"/>
        <v>3.2</v>
      </c>
      <c r="CN57" s="21">
        <f t="shared" si="120"/>
        <v>30</v>
      </c>
      <c r="CO57" s="21">
        <f t="shared" si="70"/>
        <v>30</v>
      </c>
      <c r="CP57" s="22" t="str">
        <f t="shared" si="71"/>
        <v>D+</v>
      </c>
      <c r="CQ57" s="18" t="str">
        <f t="shared" si="35"/>
        <v>1.6</v>
      </c>
      <c r="CR57" s="25">
        <f t="shared" si="72"/>
        <v>259</v>
      </c>
      <c r="CS57" s="25">
        <f t="shared" si="73"/>
        <v>32.375</v>
      </c>
      <c r="CT57" s="26" t="str">
        <f t="shared" si="36"/>
        <v>D+</v>
      </c>
      <c r="CU57" s="27">
        <f t="shared" si="74"/>
        <v>1.5999999999999999</v>
      </c>
      <c r="CV57" s="1"/>
      <c r="CW57" s="1"/>
      <c r="CX57" s="1"/>
      <c r="CY57" s="1"/>
      <c r="DD57" s="1"/>
      <c r="DE57" s="1"/>
      <c r="DF57" s="1"/>
      <c r="DG57" s="1"/>
    </row>
    <row r="58" spans="1:111" ht="15.75" x14ac:dyDescent="0.25">
      <c r="A58" s="13">
        <v>50</v>
      </c>
      <c r="B58" s="67">
        <v>750103050</v>
      </c>
      <c r="C58" s="29" t="s">
        <v>234</v>
      </c>
      <c r="D58" s="29" t="s">
        <v>235</v>
      </c>
      <c r="E58" s="29" t="s">
        <v>236</v>
      </c>
      <c r="F58" s="30" t="s">
        <v>237</v>
      </c>
      <c r="G58" s="29"/>
      <c r="H58" s="16">
        <v>20</v>
      </c>
      <c r="I58" s="17">
        <f t="shared" si="37"/>
        <v>26.666666666666668</v>
      </c>
      <c r="J58" s="18" t="str">
        <f t="shared" si="0"/>
        <v>D</v>
      </c>
      <c r="K58" s="18" t="str">
        <f t="shared" si="1"/>
        <v>1.2</v>
      </c>
      <c r="L58" s="76">
        <v>18</v>
      </c>
      <c r="M58" s="16">
        <f t="shared" si="130"/>
        <v>72</v>
      </c>
      <c r="N58" s="18" t="str">
        <f t="shared" si="131"/>
        <v>B+</v>
      </c>
      <c r="O58" s="18" t="str">
        <f t="shared" si="132"/>
        <v>3.2</v>
      </c>
      <c r="P58" s="21">
        <f t="shared" si="116"/>
        <v>40</v>
      </c>
      <c r="Q58" s="21">
        <f t="shared" si="39"/>
        <v>40</v>
      </c>
      <c r="R58" s="22" t="str">
        <f t="shared" si="40"/>
        <v>C</v>
      </c>
      <c r="S58" s="18" t="str">
        <f t="shared" si="4"/>
        <v>2.0</v>
      </c>
      <c r="T58" s="16">
        <v>8</v>
      </c>
      <c r="U58" s="23">
        <f t="shared" si="41"/>
        <v>10.666666666666668</v>
      </c>
      <c r="V58" s="18" t="str">
        <f t="shared" si="5"/>
        <v>E</v>
      </c>
      <c r="W58" s="18" t="str">
        <f t="shared" si="6"/>
        <v>0.8</v>
      </c>
      <c r="X58" s="76">
        <v>20</v>
      </c>
      <c r="Y58" s="16">
        <f t="shared" si="117"/>
        <v>80</v>
      </c>
      <c r="Z58" s="18" t="str">
        <f t="shared" si="118"/>
        <v>A</v>
      </c>
      <c r="AA58" s="18" t="str">
        <f t="shared" si="119"/>
        <v>3.6</v>
      </c>
      <c r="AB58" s="21">
        <f t="shared" si="76"/>
        <v>28</v>
      </c>
      <c r="AC58" s="21">
        <f t="shared" si="43"/>
        <v>28.000000000000004</v>
      </c>
      <c r="AD58" s="22" t="str">
        <f t="shared" si="44"/>
        <v>D</v>
      </c>
      <c r="AE58" s="18" t="str">
        <f t="shared" si="9"/>
        <v>1.2</v>
      </c>
      <c r="AF58" s="16">
        <v>1</v>
      </c>
      <c r="AG58" s="16">
        <f t="shared" si="45"/>
        <v>1</v>
      </c>
      <c r="AH58" s="22" t="str">
        <f t="shared" si="46"/>
        <v>E</v>
      </c>
      <c r="AI58" s="18" t="str">
        <f t="shared" si="10"/>
        <v>0.8</v>
      </c>
      <c r="AJ58" s="67">
        <v>69</v>
      </c>
      <c r="AK58" s="23">
        <f t="shared" si="47"/>
        <v>92</v>
      </c>
      <c r="AL58" s="18" t="str">
        <f t="shared" si="48"/>
        <v>A+</v>
      </c>
      <c r="AM58" s="18" t="str">
        <f t="shared" si="49"/>
        <v>4.0</v>
      </c>
      <c r="AN58" s="76">
        <v>18</v>
      </c>
      <c r="AO58" s="16">
        <f t="shared" si="121"/>
        <v>72</v>
      </c>
      <c r="AP58" s="18" t="str">
        <f t="shared" si="122"/>
        <v>B+</v>
      </c>
      <c r="AQ58" s="18" t="str">
        <f t="shared" si="123"/>
        <v>3.2</v>
      </c>
      <c r="AR58" s="21">
        <f t="shared" si="94"/>
        <v>87</v>
      </c>
      <c r="AS58" s="21">
        <f t="shared" si="95"/>
        <v>87</v>
      </c>
      <c r="AT58" s="22" t="str">
        <f t="shared" si="96"/>
        <v>A</v>
      </c>
      <c r="AU58" s="18" t="str">
        <f t="shared" si="97"/>
        <v>3.6</v>
      </c>
      <c r="AV58" s="16">
        <v>32</v>
      </c>
      <c r="AW58" s="23">
        <f t="shared" si="53"/>
        <v>42.666666666666671</v>
      </c>
      <c r="AX58" s="18" t="str">
        <f t="shared" si="16"/>
        <v>C</v>
      </c>
      <c r="AY58" s="18" t="str">
        <f t="shared" si="17"/>
        <v>2.0</v>
      </c>
      <c r="AZ58" s="77">
        <v>19</v>
      </c>
      <c r="BA58" s="16">
        <f t="shared" si="54"/>
        <v>76</v>
      </c>
      <c r="BB58" s="18" t="str">
        <f t="shared" si="98"/>
        <v>B+</v>
      </c>
      <c r="BC58" s="18" t="str">
        <f t="shared" si="99"/>
        <v>3.2</v>
      </c>
      <c r="BD58" s="21">
        <f t="shared" si="100"/>
        <v>51</v>
      </c>
      <c r="BE58" s="21">
        <f t="shared" si="58"/>
        <v>51</v>
      </c>
      <c r="BF58" s="22" t="str">
        <f t="shared" si="59"/>
        <v>C+</v>
      </c>
      <c r="BG58" s="18" t="str">
        <f t="shared" si="101"/>
        <v>2.4</v>
      </c>
      <c r="BH58" s="16">
        <v>21</v>
      </c>
      <c r="BI58" s="23">
        <f t="shared" si="61"/>
        <v>28.000000000000004</v>
      </c>
      <c r="BJ58" s="18" t="str">
        <f t="shared" si="21"/>
        <v>D</v>
      </c>
      <c r="BK58" s="18" t="str">
        <f t="shared" si="22"/>
        <v>1.2</v>
      </c>
      <c r="BL58" s="76">
        <v>18</v>
      </c>
      <c r="BM58" s="19">
        <f t="shared" si="124"/>
        <v>72</v>
      </c>
      <c r="BN58" s="18" t="str">
        <f t="shared" si="125"/>
        <v>B+</v>
      </c>
      <c r="BO58" s="18" t="str">
        <f t="shared" si="126"/>
        <v>3.2</v>
      </c>
      <c r="BP58" s="21">
        <f t="shared" si="105"/>
        <v>39</v>
      </c>
      <c r="BQ58" s="21">
        <f t="shared" si="106"/>
        <v>39</v>
      </c>
      <c r="BR58" s="22" t="str">
        <f t="shared" si="107"/>
        <v>D+</v>
      </c>
      <c r="BS58" s="18" t="str">
        <f t="shared" si="108"/>
        <v>1.6</v>
      </c>
      <c r="BT58" s="16">
        <v>15</v>
      </c>
      <c r="BU58" s="23">
        <f t="shared" si="65"/>
        <v>15</v>
      </c>
      <c r="BV58" s="18" t="str">
        <f t="shared" si="26"/>
        <v>E</v>
      </c>
      <c r="BW58" s="18" t="str">
        <f t="shared" si="27"/>
        <v>0.8</v>
      </c>
      <c r="BX58" s="16"/>
      <c r="BY58" s="19"/>
      <c r="BZ58" s="20"/>
      <c r="CA58" s="20"/>
      <c r="CB58" s="24">
        <f t="shared" si="82"/>
        <v>15</v>
      </c>
      <c r="CC58" s="21">
        <f t="shared" si="66"/>
        <v>15</v>
      </c>
      <c r="CD58" s="22" t="str">
        <f t="shared" si="67"/>
        <v>E</v>
      </c>
      <c r="CE58" s="18" t="str">
        <f t="shared" si="30"/>
        <v>0.8</v>
      </c>
      <c r="CF58" s="16">
        <v>13</v>
      </c>
      <c r="CG58" s="23">
        <f t="shared" si="68"/>
        <v>17.333333333333336</v>
      </c>
      <c r="CH58" s="18" t="str">
        <f t="shared" si="31"/>
        <v>E</v>
      </c>
      <c r="CI58" s="18" t="str">
        <f t="shared" si="32"/>
        <v>0.8</v>
      </c>
      <c r="CJ58" s="67">
        <v>19</v>
      </c>
      <c r="CK58" s="19">
        <f t="shared" si="127"/>
        <v>76</v>
      </c>
      <c r="CL58" s="18" t="str">
        <f t="shared" si="128"/>
        <v>B+</v>
      </c>
      <c r="CM58" s="18" t="str">
        <f t="shared" si="129"/>
        <v>3.2</v>
      </c>
      <c r="CN58" s="21">
        <f t="shared" si="120"/>
        <v>32</v>
      </c>
      <c r="CO58" s="21">
        <f t="shared" si="70"/>
        <v>32</v>
      </c>
      <c r="CP58" s="22" t="str">
        <f t="shared" si="71"/>
        <v>D+</v>
      </c>
      <c r="CQ58" s="18" t="str">
        <f t="shared" si="35"/>
        <v>1.6</v>
      </c>
      <c r="CR58" s="25">
        <f t="shared" si="72"/>
        <v>293</v>
      </c>
      <c r="CS58" s="25">
        <f t="shared" si="73"/>
        <v>36.625</v>
      </c>
      <c r="CT58" s="26" t="str">
        <f t="shared" si="36"/>
        <v>D+</v>
      </c>
      <c r="CU58" s="27">
        <f t="shared" si="74"/>
        <v>1.75</v>
      </c>
      <c r="CV58" s="1"/>
      <c r="CW58" s="1"/>
      <c r="CX58" s="1"/>
      <c r="CY58" s="1"/>
      <c r="DD58" s="1"/>
      <c r="DE58" s="1"/>
      <c r="DF58" s="1"/>
      <c r="DG58" s="1"/>
    </row>
    <row r="59" spans="1:111" ht="15.75" x14ac:dyDescent="0.25">
      <c r="A59" s="28">
        <v>51</v>
      </c>
      <c r="B59" s="67">
        <v>750103051</v>
      </c>
      <c r="C59" s="29" t="s">
        <v>88</v>
      </c>
      <c r="D59" s="29" t="s">
        <v>238</v>
      </c>
      <c r="E59" s="29" t="s">
        <v>239</v>
      </c>
      <c r="F59" s="30" t="s">
        <v>240</v>
      </c>
      <c r="G59" s="29"/>
      <c r="H59" s="16">
        <v>40</v>
      </c>
      <c r="I59" s="17">
        <f t="shared" si="37"/>
        <v>53.333333333333336</v>
      </c>
      <c r="J59" s="18" t="str">
        <f t="shared" si="0"/>
        <v>C+</v>
      </c>
      <c r="K59" s="18" t="str">
        <f t="shared" si="1"/>
        <v>2.4</v>
      </c>
      <c r="L59" s="76">
        <v>21</v>
      </c>
      <c r="M59" s="16">
        <f t="shared" si="130"/>
        <v>84</v>
      </c>
      <c r="N59" s="18" t="str">
        <f t="shared" si="131"/>
        <v>A</v>
      </c>
      <c r="O59" s="18" t="str">
        <f t="shared" si="132"/>
        <v>3.6</v>
      </c>
      <c r="P59" s="21">
        <f t="shared" si="116"/>
        <v>58</v>
      </c>
      <c r="Q59" s="21">
        <f t="shared" si="39"/>
        <v>57.999999999999993</v>
      </c>
      <c r="R59" s="22" t="str">
        <f t="shared" si="40"/>
        <v>C+</v>
      </c>
      <c r="S59" s="18" t="str">
        <f t="shared" si="4"/>
        <v>2.4</v>
      </c>
      <c r="T59" s="16">
        <v>21</v>
      </c>
      <c r="U59" s="23">
        <f t="shared" si="41"/>
        <v>28.000000000000004</v>
      </c>
      <c r="V59" s="18" t="str">
        <f t="shared" si="5"/>
        <v>D</v>
      </c>
      <c r="W59" s="18" t="str">
        <f t="shared" si="6"/>
        <v>1.2</v>
      </c>
      <c r="X59" s="76">
        <v>18</v>
      </c>
      <c r="Y59" s="16">
        <f t="shared" si="117"/>
        <v>72</v>
      </c>
      <c r="Z59" s="18" t="str">
        <f t="shared" si="118"/>
        <v>B+</v>
      </c>
      <c r="AA59" s="18" t="str">
        <f t="shared" si="119"/>
        <v>3.2</v>
      </c>
      <c r="AB59" s="21">
        <f t="shared" si="76"/>
        <v>39</v>
      </c>
      <c r="AC59" s="21">
        <f t="shared" si="43"/>
        <v>39</v>
      </c>
      <c r="AD59" s="22" t="str">
        <f t="shared" si="44"/>
        <v>D+</v>
      </c>
      <c r="AE59" s="18" t="str">
        <f t="shared" si="9"/>
        <v>1.6</v>
      </c>
      <c r="AF59" s="16">
        <v>7</v>
      </c>
      <c r="AG59" s="16">
        <f t="shared" si="45"/>
        <v>7.0000000000000009</v>
      </c>
      <c r="AH59" s="22" t="str">
        <f t="shared" si="46"/>
        <v>E</v>
      </c>
      <c r="AI59" s="18" t="str">
        <f t="shared" si="10"/>
        <v>0.8</v>
      </c>
      <c r="AJ59" s="67">
        <v>70</v>
      </c>
      <c r="AK59" s="23">
        <f t="shared" si="47"/>
        <v>93.333333333333329</v>
      </c>
      <c r="AL59" s="18" t="str">
        <f t="shared" si="48"/>
        <v>A+</v>
      </c>
      <c r="AM59" s="18" t="str">
        <f t="shared" si="49"/>
        <v>4.0</v>
      </c>
      <c r="AN59" s="76">
        <v>23</v>
      </c>
      <c r="AO59" s="16">
        <f t="shared" si="121"/>
        <v>92</v>
      </c>
      <c r="AP59" s="18" t="str">
        <f t="shared" si="122"/>
        <v>A+</v>
      </c>
      <c r="AQ59" s="18" t="str">
        <f t="shared" si="123"/>
        <v>4.0</v>
      </c>
      <c r="AR59" s="21">
        <f t="shared" si="94"/>
        <v>93</v>
      </c>
      <c r="AS59" s="21">
        <f t="shared" si="95"/>
        <v>93</v>
      </c>
      <c r="AT59" s="22" t="str">
        <f t="shared" si="96"/>
        <v>A+</v>
      </c>
      <c r="AU59" s="18" t="str">
        <f t="shared" si="97"/>
        <v>4.0</v>
      </c>
      <c r="AV59" s="16">
        <v>27</v>
      </c>
      <c r="AW59" s="23">
        <f t="shared" si="53"/>
        <v>36</v>
      </c>
      <c r="AX59" s="18" t="str">
        <f t="shared" si="16"/>
        <v>D+</v>
      </c>
      <c r="AY59" s="18" t="str">
        <f t="shared" si="17"/>
        <v>1.6</v>
      </c>
      <c r="AZ59" s="77">
        <v>23</v>
      </c>
      <c r="BA59" s="16">
        <f t="shared" si="54"/>
        <v>92</v>
      </c>
      <c r="BB59" s="18" t="str">
        <f t="shared" si="98"/>
        <v>A+</v>
      </c>
      <c r="BC59" s="18" t="str">
        <f t="shared" si="99"/>
        <v>4.0</v>
      </c>
      <c r="BD59" s="21">
        <f t="shared" si="100"/>
        <v>50</v>
      </c>
      <c r="BE59" s="21">
        <f t="shared" si="58"/>
        <v>50</v>
      </c>
      <c r="BF59" s="22" t="str">
        <f t="shared" si="59"/>
        <v>C+</v>
      </c>
      <c r="BG59" s="18" t="str">
        <f t="shared" si="101"/>
        <v>2.4</v>
      </c>
      <c r="BH59" s="16">
        <v>34</v>
      </c>
      <c r="BI59" s="23">
        <f t="shared" si="61"/>
        <v>45.333333333333329</v>
      </c>
      <c r="BJ59" s="18" t="str">
        <f t="shared" si="21"/>
        <v>C</v>
      </c>
      <c r="BK59" s="18" t="str">
        <f t="shared" si="22"/>
        <v>2.0</v>
      </c>
      <c r="BL59" s="76">
        <v>21</v>
      </c>
      <c r="BM59" s="19">
        <f t="shared" si="124"/>
        <v>84</v>
      </c>
      <c r="BN59" s="18" t="str">
        <f t="shared" si="125"/>
        <v>A</v>
      </c>
      <c r="BO59" s="18" t="str">
        <f t="shared" si="126"/>
        <v>3.6</v>
      </c>
      <c r="BP59" s="21">
        <f t="shared" si="105"/>
        <v>55</v>
      </c>
      <c r="BQ59" s="21">
        <f t="shared" si="106"/>
        <v>55.000000000000007</v>
      </c>
      <c r="BR59" s="22" t="str">
        <f t="shared" si="107"/>
        <v>C+</v>
      </c>
      <c r="BS59" s="18" t="str">
        <f t="shared" si="108"/>
        <v>2.4</v>
      </c>
      <c r="BT59" s="16">
        <v>41</v>
      </c>
      <c r="BU59" s="23">
        <f t="shared" si="65"/>
        <v>41</v>
      </c>
      <c r="BV59" s="18" t="str">
        <f t="shared" si="26"/>
        <v>C</v>
      </c>
      <c r="BW59" s="18" t="str">
        <f t="shared" si="27"/>
        <v>2.0</v>
      </c>
      <c r="BX59" s="16"/>
      <c r="BY59" s="19"/>
      <c r="BZ59" s="20"/>
      <c r="CA59" s="20"/>
      <c r="CB59" s="24">
        <f t="shared" si="82"/>
        <v>41</v>
      </c>
      <c r="CC59" s="21">
        <f t="shared" si="66"/>
        <v>41</v>
      </c>
      <c r="CD59" s="22" t="str">
        <f t="shared" si="67"/>
        <v>C</v>
      </c>
      <c r="CE59" s="18" t="str">
        <f t="shared" si="30"/>
        <v>2.0</v>
      </c>
      <c r="CF59" s="16">
        <v>15</v>
      </c>
      <c r="CG59" s="23">
        <f t="shared" si="68"/>
        <v>20</v>
      </c>
      <c r="CH59" s="18" t="str">
        <f t="shared" si="31"/>
        <v>D</v>
      </c>
      <c r="CI59" s="18" t="str">
        <f t="shared" si="32"/>
        <v>1.2</v>
      </c>
      <c r="CJ59" s="67">
        <v>20</v>
      </c>
      <c r="CK59" s="19">
        <f t="shared" si="127"/>
        <v>80</v>
      </c>
      <c r="CL59" s="18" t="str">
        <f t="shared" si="128"/>
        <v>A</v>
      </c>
      <c r="CM59" s="18" t="str">
        <f t="shared" si="129"/>
        <v>3.6</v>
      </c>
      <c r="CN59" s="21">
        <f t="shared" si="120"/>
        <v>34</v>
      </c>
      <c r="CO59" s="21">
        <f t="shared" si="70"/>
        <v>34</v>
      </c>
      <c r="CP59" s="22" t="str">
        <f t="shared" si="71"/>
        <v>D+</v>
      </c>
      <c r="CQ59" s="18" t="str">
        <f t="shared" si="35"/>
        <v>1.6</v>
      </c>
      <c r="CR59" s="25">
        <f t="shared" si="72"/>
        <v>377</v>
      </c>
      <c r="CS59" s="25">
        <f t="shared" si="73"/>
        <v>47.125</v>
      </c>
      <c r="CT59" s="26" t="str">
        <f t="shared" si="36"/>
        <v>C</v>
      </c>
      <c r="CU59" s="27">
        <f t="shared" si="74"/>
        <v>2.1500000000000004</v>
      </c>
      <c r="CV59" s="1"/>
      <c r="CW59" s="1"/>
      <c r="CX59" s="1"/>
      <c r="CY59" s="1"/>
      <c r="DD59" s="1"/>
      <c r="DE59" s="1"/>
      <c r="DF59" s="1"/>
      <c r="DG59" s="1"/>
    </row>
    <row r="60" spans="1:111" ht="15.75" x14ac:dyDescent="0.25">
      <c r="A60" s="13">
        <v>52</v>
      </c>
      <c r="B60" s="67">
        <v>750103052</v>
      </c>
      <c r="C60" s="29" t="s">
        <v>241</v>
      </c>
      <c r="D60" s="29" t="s">
        <v>242</v>
      </c>
      <c r="E60" s="29" t="s">
        <v>243</v>
      </c>
      <c r="F60" s="30" t="s">
        <v>244</v>
      </c>
      <c r="G60" s="29"/>
      <c r="H60" s="16">
        <v>36</v>
      </c>
      <c r="I60" s="17">
        <f t="shared" si="37"/>
        <v>48</v>
      </c>
      <c r="J60" s="18" t="str">
        <f t="shared" si="0"/>
        <v>C</v>
      </c>
      <c r="K60" s="18" t="str">
        <f t="shared" si="1"/>
        <v>2.0</v>
      </c>
      <c r="L60" s="76">
        <v>19</v>
      </c>
      <c r="M60" s="16">
        <f t="shared" si="130"/>
        <v>76</v>
      </c>
      <c r="N60" s="18" t="str">
        <f t="shared" si="131"/>
        <v>B+</v>
      </c>
      <c r="O60" s="18" t="str">
        <f t="shared" si="132"/>
        <v>3.2</v>
      </c>
      <c r="P60" s="21">
        <f t="shared" si="116"/>
        <v>57</v>
      </c>
      <c r="Q60" s="21">
        <f t="shared" si="39"/>
        <v>56.999999999999993</v>
      </c>
      <c r="R60" s="22" t="str">
        <f t="shared" si="40"/>
        <v>C+</v>
      </c>
      <c r="S60" s="18" t="str">
        <f t="shared" si="4"/>
        <v>2.4</v>
      </c>
      <c r="T60" s="16">
        <v>22</v>
      </c>
      <c r="U60" s="23">
        <f t="shared" si="41"/>
        <v>29.333333333333332</v>
      </c>
      <c r="V60" s="18" t="str">
        <f t="shared" si="5"/>
        <v>D</v>
      </c>
      <c r="W60" s="18" t="str">
        <f t="shared" si="6"/>
        <v>1.2</v>
      </c>
      <c r="X60" s="76">
        <v>21</v>
      </c>
      <c r="Y60" s="16">
        <f t="shared" si="117"/>
        <v>84</v>
      </c>
      <c r="Z60" s="18" t="str">
        <f t="shared" si="118"/>
        <v>A</v>
      </c>
      <c r="AA60" s="18" t="str">
        <f t="shared" si="119"/>
        <v>3.6</v>
      </c>
      <c r="AB60" s="21">
        <f t="shared" si="76"/>
        <v>43</v>
      </c>
      <c r="AC60" s="21">
        <f t="shared" si="43"/>
        <v>43</v>
      </c>
      <c r="AD60" s="22" t="str">
        <f t="shared" si="44"/>
        <v>C</v>
      </c>
      <c r="AE60" s="18" t="str">
        <f t="shared" si="9"/>
        <v>2.0</v>
      </c>
      <c r="AF60" s="16">
        <v>3</v>
      </c>
      <c r="AG60" s="16">
        <f t="shared" si="45"/>
        <v>3</v>
      </c>
      <c r="AH60" s="22" t="str">
        <f t="shared" si="46"/>
        <v>E</v>
      </c>
      <c r="AI60" s="18" t="str">
        <f t="shared" si="10"/>
        <v>0.8</v>
      </c>
      <c r="AJ60" s="67">
        <v>71</v>
      </c>
      <c r="AK60" s="23">
        <f t="shared" si="47"/>
        <v>94.666666666666671</v>
      </c>
      <c r="AL60" s="18" t="str">
        <f t="shared" si="48"/>
        <v>A+</v>
      </c>
      <c r="AM60" s="18" t="str">
        <f t="shared" si="49"/>
        <v>4.0</v>
      </c>
      <c r="AN60" s="76">
        <v>21</v>
      </c>
      <c r="AO60" s="16">
        <f t="shared" si="121"/>
        <v>84</v>
      </c>
      <c r="AP60" s="18" t="str">
        <f t="shared" si="122"/>
        <v>A</v>
      </c>
      <c r="AQ60" s="18" t="str">
        <f t="shared" si="123"/>
        <v>3.6</v>
      </c>
      <c r="AR60" s="21">
        <f t="shared" si="94"/>
        <v>92</v>
      </c>
      <c r="AS60" s="21">
        <f t="shared" si="95"/>
        <v>92</v>
      </c>
      <c r="AT60" s="22" t="str">
        <f t="shared" si="96"/>
        <v>A+</v>
      </c>
      <c r="AU60" s="18" t="str">
        <f t="shared" si="97"/>
        <v>4.0</v>
      </c>
      <c r="AV60" s="16">
        <v>19</v>
      </c>
      <c r="AW60" s="23">
        <f t="shared" si="53"/>
        <v>25.333333333333336</v>
      </c>
      <c r="AX60" s="18" t="str">
        <f t="shared" si="16"/>
        <v>D</v>
      </c>
      <c r="AY60" s="18" t="str">
        <f t="shared" si="17"/>
        <v>1.2</v>
      </c>
      <c r="AZ60" s="77">
        <v>19</v>
      </c>
      <c r="BA60" s="16">
        <f t="shared" si="54"/>
        <v>76</v>
      </c>
      <c r="BB60" s="18" t="str">
        <f t="shared" si="98"/>
        <v>B+</v>
      </c>
      <c r="BC60" s="18" t="str">
        <f t="shared" si="99"/>
        <v>3.2</v>
      </c>
      <c r="BD60" s="21">
        <f t="shared" si="100"/>
        <v>38</v>
      </c>
      <c r="BE60" s="21">
        <f t="shared" si="58"/>
        <v>38</v>
      </c>
      <c r="BF60" s="22" t="str">
        <f t="shared" si="59"/>
        <v>D+</v>
      </c>
      <c r="BG60" s="18" t="str">
        <f t="shared" si="101"/>
        <v>1.6</v>
      </c>
      <c r="BH60" s="16">
        <v>31</v>
      </c>
      <c r="BI60" s="23">
        <f t="shared" si="61"/>
        <v>41.333333333333336</v>
      </c>
      <c r="BJ60" s="18" t="str">
        <f t="shared" si="21"/>
        <v>C</v>
      </c>
      <c r="BK60" s="18" t="str">
        <f t="shared" si="22"/>
        <v>2.0</v>
      </c>
      <c r="BL60" s="76">
        <v>19</v>
      </c>
      <c r="BM60" s="19">
        <f t="shared" si="124"/>
        <v>76</v>
      </c>
      <c r="BN60" s="18" t="str">
        <f t="shared" si="125"/>
        <v>B+</v>
      </c>
      <c r="BO60" s="18" t="str">
        <f t="shared" si="126"/>
        <v>3.2</v>
      </c>
      <c r="BP60" s="21">
        <f t="shared" si="105"/>
        <v>50</v>
      </c>
      <c r="BQ60" s="21">
        <f t="shared" si="106"/>
        <v>50</v>
      </c>
      <c r="BR60" s="22" t="str">
        <f t="shared" si="107"/>
        <v>C+</v>
      </c>
      <c r="BS60" s="18" t="str">
        <f t="shared" si="108"/>
        <v>2.4</v>
      </c>
      <c r="BT60" s="16">
        <v>29</v>
      </c>
      <c r="BU60" s="23">
        <f t="shared" si="65"/>
        <v>28.999999999999996</v>
      </c>
      <c r="BV60" s="18" t="str">
        <f t="shared" si="26"/>
        <v>D</v>
      </c>
      <c r="BW60" s="18" t="str">
        <f t="shared" si="27"/>
        <v>1.2</v>
      </c>
      <c r="BX60" s="16"/>
      <c r="BY60" s="19"/>
      <c r="BZ60" s="20"/>
      <c r="CA60" s="20"/>
      <c r="CB60" s="24">
        <f t="shared" si="82"/>
        <v>29</v>
      </c>
      <c r="CC60" s="21">
        <f t="shared" si="66"/>
        <v>28.999999999999996</v>
      </c>
      <c r="CD60" s="22" t="str">
        <f t="shared" si="67"/>
        <v>D</v>
      </c>
      <c r="CE60" s="18" t="str">
        <f t="shared" si="30"/>
        <v>1.2</v>
      </c>
      <c r="CF60" s="16">
        <v>10</v>
      </c>
      <c r="CG60" s="23">
        <f t="shared" si="68"/>
        <v>13.333333333333334</v>
      </c>
      <c r="CH60" s="18" t="str">
        <f t="shared" si="31"/>
        <v>E</v>
      </c>
      <c r="CI60" s="18" t="str">
        <f t="shared" si="32"/>
        <v>0.8</v>
      </c>
      <c r="CJ60" s="67">
        <v>19</v>
      </c>
      <c r="CK60" s="19">
        <f t="shared" si="127"/>
        <v>76</v>
      </c>
      <c r="CL60" s="18" t="str">
        <f t="shared" si="128"/>
        <v>B+</v>
      </c>
      <c r="CM60" s="18" t="str">
        <f t="shared" si="129"/>
        <v>3.2</v>
      </c>
      <c r="CN60" s="21">
        <f t="shared" si="120"/>
        <v>30</v>
      </c>
      <c r="CO60" s="21">
        <f t="shared" si="70"/>
        <v>30</v>
      </c>
      <c r="CP60" s="22" t="str">
        <f t="shared" si="71"/>
        <v>D+</v>
      </c>
      <c r="CQ60" s="18" t="str">
        <f t="shared" si="35"/>
        <v>1.6</v>
      </c>
      <c r="CR60" s="25">
        <f t="shared" si="72"/>
        <v>342</v>
      </c>
      <c r="CS60" s="25">
        <f t="shared" si="73"/>
        <v>42.75</v>
      </c>
      <c r="CT60" s="26" t="str">
        <f t="shared" si="36"/>
        <v>C</v>
      </c>
      <c r="CU60" s="27">
        <f t="shared" si="74"/>
        <v>1.9999999999999998</v>
      </c>
      <c r="CV60" s="1"/>
      <c r="CW60" s="1"/>
      <c r="CX60" s="1"/>
      <c r="CY60" s="1"/>
      <c r="DD60" s="1"/>
      <c r="DE60" s="1"/>
      <c r="DF60" s="1"/>
      <c r="DG60" s="1"/>
    </row>
    <row r="61" spans="1:111" ht="15.75" x14ac:dyDescent="0.25">
      <c r="A61" s="28">
        <v>53</v>
      </c>
      <c r="B61" s="67">
        <v>750103053</v>
      </c>
      <c r="C61" s="29" t="s">
        <v>245</v>
      </c>
      <c r="D61" s="29" t="s">
        <v>246</v>
      </c>
      <c r="E61" s="29" t="s">
        <v>247</v>
      </c>
      <c r="F61" s="30" t="s">
        <v>248</v>
      </c>
      <c r="G61" s="29"/>
      <c r="H61" s="16">
        <v>21</v>
      </c>
      <c r="I61" s="17">
        <f t="shared" si="37"/>
        <v>28.000000000000004</v>
      </c>
      <c r="J61" s="18" t="str">
        <f t="shared" si="0"/>
        <v>D</v>
      </c>
      <c r="K61" s="18" t="str">
        <f t="shared" si="1"/>
        <v>1.2</v>
      </c>
      <c r="L61" s="76">
        <v>18</v>
      </c>
      <c r="M61" s="16">
        <f t="shared" si="130"/>
        <v>72</v>
      </c>
      <c r="N61" s="18" t="str">
        <f t="shared" si="131"/>
        <v>B+</v>
      </c>
      <c r="O61" s="18" t="str">
        <f t="shared" si="132"/>
        <v>3.2</v>
      </c>
      <c r="P61" s="21">
        <f t="shared" si="116"/>
        <v>40</v>
      </c>
      <c r="Q61" s="21">
        <f t="shared" si="39"/>
        <v>40</v>
      </c>
      <c r="R61" s="22" t="str">
        <f t="shared" si="40"/>
        <v>C</v>
      </c>
      <c r="S61" s="18" t="str">
        <f t="shared" si="4"/>
        <v>2.0</v>
      </c>
      <c r="T61" s="16">
        <v>10</v>
      </c>
      <c r="U61" s="23">
        <f t="shared" si="41"/>
        <v>13.333333333333334</v>
      </c>
      <c r="V61" s="18" t="str">
        <f t="shared" si="5"/>
        <v>E</v>
      </c>
      <c r="W61" s="18" t="str">
        <f t="shared" si="6"/>
        <v>0.8</v>
      </c>
      <c r="X61" s="76">
        <v>20</v>
      </c>
      <c r="Y61" s="16">
        <f t="shared" si="117"/>
        <v>80</v>
      </c>
      <c r="Z61" s="18" t="str">
        <f t="shared" si="118"/>
        <v>A</v>
      </c>
      <c r="AA61" s="18" t="str">
        <f t="shared" si="119"/>
        <v>3.6</v>
      </c>
      <c r="AB61" s="21">
        <f t="shared" si="76"/>
        <v>30</v>
      </c>
      <c r="AC61" s="21">
        <f t="shared" si="43"/>
        <v>30</v>
      </c>
      <c r="AD61" s="22" t="str">
        <f t="shared" si="44"/>
        <v>D+</v>
      </c>
      <c r="AE61" s="18" t="str">
        <f t="shared" si="9"/>
        <v>1.6</v>
      </c>
      <c r="AF61" s="16">
        <v>2</v>
      </c>
      <c r="AG61" s="16">
        <f t="shared" si="45"/>
        <v>2</v>
      </c>
      <c r="AH61" s="22" t="str">
        <f t="shared" si="46"/>
        <v>E</v>
      </c>
      <c r="AI61" s="18" t="str">
        <f t="shared" si="10"/>
        <v>0.8</v>
      </c>
      <c r="AJ61" s="67">
        <v>72</v>
      </c>
      <c r="AK61" s="23">
        <f t="shared" si="47"/>
        <v>96</v>
      </c>
      <c r="AL61" s="18" t="str">
        <f t="shared" si="48"/>
        <v>A+</v>
      </c>
      <c r="AM61" s="18" t="str">
        <f t="shared" si="49"/>
        <v>4.0</v>
      </c>
      <c r="AN61" s="76">
        <v>20</v>
      </c>
      <c r="AO61" s="16">
        <f t="shared" si="121"/>
        <v>80</v>
      </c>
      <c r="AP61" s="18" t="str">
        <f t="shared" si="122"/>
        <v>A</v>
      </c>
      <c r="AQ61" s="18" t="str">
        <f t="shared" si="123"/>
        <v>3.6</v>
      </c>
      <c r="AR61" s="21">
        <f t="shared" si="94"/>
        <v>92</v>
      </c>
      <c r="AS61" s="21">
        <f t="shared" si="95"/>
        <v>92</v>
      </c>
      <c r="AT61" s="22" t="str">
        <f t="shared" si="96"/>
        <v>A+</v>
      </c>
      <c r="AU61" s="18" t="str">
        <f t="shared" si="97"/>
        <v>4.0</v>
      </c>
      <c r="AV61" s="16">
        <v>19</v>
      </c>
      <c r="AW61" s="23">
        <f t="shared" si="53"/>
        <v>25.333333333333336</v>
      </c>
      <c r="AX61" s="18" t="str">
        <f t="shared" si="16"/>
        <v>D</v>
      </c>
      <c r="AY61" s="18" t="str">
        <f t="shared" si="17"/>
        <v>1.2</v>
      </c>
      <c r="AZ61" s="77">
        <v>19</v>
      </c>
      <c r="BA61" s="16">
        <f t="shared" si="54"/>
        <v>76</v>
      </c>
      <c r="BB61" s="18" t="str">
        <f t="shared" si="98"/>
        <v>B+</v>
      </c>
      <c r="BC61" s="18" t="str">
        <f t="shared" si="99"/>
        <v>3.2</v>
      </c>
      <c r="BD61" s="21">
        <f t="shared" si="100"/>
        <v>38</v>
      </c>
      <c r="BE61" s="21">
        <f t="shared" si="58"/>
        <v>38</v>
      </c>
      <c r="BF61" s="22" t="str">
        <f t="shared" si="59"/>
        <v>D+</v>
      </c>
      <c r="BG61" s="18" t="str">
        <f t="shared" si="101"/>
        <v>1.6</v>
      </c>
      <c r="BH61" s="16">
        <v>19</v>
      </c>
      <c r="BI61" s="23">
        <f t="shared" si="61"/>
        <v>25.333333333333336</v>
      </c>
      <c r="BJ61" s="18" t="str">
        <f t="shared" si="21"/>
        <v>D</v>
      </c>
      <c r="BK61" s="18" t="str">
        <f t="shared" si="22"/>
        <v>1.2</v>
      </c>
      <c r="BL61" s="76">
        <v>18</v>
      </c>
      <c r="BM61" s="19">
        <f t="shared" si="124"/>
        <v>72</v>
      </c>
      <c r="BN61" s="18" t="str">
        <f t="shared" si="125"/>
        <v>B+</v>
      </c>
      <c r="BO61" s="18" t="str">
        <f t="shared" si="126"/>
        <v>3.2</v>
      </c>
      <c r="BP61" s="21">
        <f t="shared" si="105"/>
        <v>37</v>
      </c>
      <c r="BQ61" s="21">
        <f t="shared" si="106"/>
        <v>37</v>
      </c>
      <c r="BR61" s="22" t="str">
        <f t="shared" si="107"/>
        <v>D+</v>
      </c>
      <c r="BS61" s="18" t="str">
        <f t="shared" si="108"/>
        <v>1.6</v>
      </c>
      <c r="BT61" s="16">
        <v>11</v>
      </c>
      <c r="BU61" s="23">
        <f t="shared" si="65"/>
        <v>11</v>
      </c>
      <c r="BV61" s="18" t="str">
        <f t="shared" si="26"/>
        <v>E</v>
      </c>
      <c r="BW61" s="18" t="str">
        <f t="shared" si="27"/>
        <v>0.8</v>
      </c>
      <c r="BX61" s="16"/>
      <c r="BY61" s="19"/>
      <c r="BZ61" s="20"/>
      <c r="CA61" s="20"/>
      <c r="CB61" s="24">
        <f t="shared" si="82"/>
        <v>11</v>
      </c>
      <c r="CC61" s="21">
        <f t="shared" si="66"/>
        <v>11</v>
      </c>
      <c r="CD61" s="22" t="str">
        <f t="shared" si="67"/>
        <v>E</v>
      </c>
      <c r="CE61" s="18" t="str">
        <f t="shared" si="30"/>
        <v>0.8</v>
      </c>
      <c r="CF61" s="16">
        <v>4</v>
      </c>
      <c r="CG61" s="23">
        <f t="shared" si="68"/>
        <v>5.3333333333333339</v>
      </c>
      <c r="CH61" s="18" t="str">
        <f t="shared" si="31"/>
        <v>E</v>
      </c>
      <c r="CI61" s="18" t="str">
        <f t="shared" si="32"/>
        <v>0.8</v>
      </c>
      <c r="CJ61" s="67">
        <v>19</v>
      </c>
      <c r="CK61" s="19">
        <f t="shared" si="127"/>
        <v>76</v>
      </c>
      <c r="CL61" s="18" t="str">
        <f t="shared" si="128"/>
        <v>B+</v>
      </c>
      <c r="CM61" s="18" t="str">
        <f t="shared" si="129"/>
        <v>3.2</v>
      </c>
      <c r="CN61" s="21">
        <f t="shared" si="120"/>
        <v>23</v>
      </c>
      <c r="CO61" s="21">
        <f t="shared" si="70"/>
        <v>23</v>
      </c>
      <c r="CP61" s="22" t="str">
        <f t="shared" si="71"/>
        <v>D</v>
      </c>
      <c r="CQ61" s="18" t="str">
        <f t="shared" si="35"/>
        <v>1.2</v>
      </c>
      <c r="CR61" s="25">
        <f t="shared" si="72"/>
        <v>273</v>
      </c>
      <c r="CS61" s="25">
        <f t="shared" si="73"/>
        <v>34.125</v>
      </c>
      <c r="CT61" s="26" t="str">
        <f t="shared" si="36"/>
        <v>D+</v>
      </c>
      <c r="CU61" s="27">
        <f t="shared" si="74"/>
        <v>1.7</v>
      </c>
      <c r="CV61" s="1"/>
      <c r="CW61" s="1"/>
      <c r="CX61" s="1"/>
      <c r="CY61" s="1"/>
      <c r="DD61" s="1"/>
      <c r="DE61" s="1"/>
      <c r="DF61" s="1"/>
      <c r="DG61" s="1"/>
    </row>
    <row r="62" spans="1:111" s="31" customFormat="1" x14ac:dyDescent="0.25">
      <c r="DG62" s="32"/>
    </row>
    <row r="63" spans="1:111" s="31" customFormat="1" x14ac:dyDescent="0.25">
      <c r="DG63" s="32"/>
    </row>
    <row r="64" spans="1:111" s="31" customFormat="1" x14ac:dyDescent="0.25">
      <c r="CL64" s="31" t="s">
        <v>252</v>
      </c>
      <c r="DG64" s="32"/>
    </row>
    <row r="65" spans="2:111" s="31" customFormat="1" x14ac:dyDescent="0.25">
      <c r="B65" s="31" t="s">
        <v>251</v>
      </c>
      <c r="CK65" s="31" t="s">
        <v>254</v>
      </c>
      <c r="DG65" s="32"/>
    </row>
    <row r="66" spans="2:111" s="31" customFormat="1" x14ac:dyDescent="0.25">
      <c r="B66" s="31" t="s">
        <v>253</v>
      </c>
      <c r="DG66" s="32"/>
    </row>
    <row r="67" spans="2:111" s="31" customFormat="1" x14ac:dyDescent="0.25">
      <c r="DG67" s="32"/>
    </row>
    <row r="68" spans="2:111" s="31" customFormat="1" x14ac:dyDescent="0.25">
      <c r="DG68" s="32"/>
    </row>
    <row r="69" spans="2:111" s="31" customFormat="1" x14ac:dyDescent="0.25">
      <c r="DG69" s="32"/>
    </row>
    <row r="70" spans="2:111" s="31" customFormat="1" x14ac:dyDescent="0.25">
      <c r="DG70" s="32"/>
    </row>
    <row r="71" spans="2:111" s="31" customFormat="1" x14ac:dyDescent="0.25">
      <c r="DG71" s="32"/>
    </row>
    <row r="72" spans="2:111" s="31" customFormat="1" x14ac:dyDescent="0.25">
      <c r="DG72" s="32"/>
    </row>
    <row r="73" spans="2:111" s="31" customFormat="1" x14ac:dyDescent="0.25">
      <c r="DG73" s="32"/>
    </row>
    <row r="74" spans="2:111" s="31" customFormat="1" x14ac:dyDescent="0.25">
      <c r="DG74" s="32"/>
    </row>
    <row r="75" spans="2:111" s="31" customFormat="1" x14ac:dyDescent="0.25">
      <c r="DG75" s="32"/>
    </row>
    <row r="76" spans="2:111" s="31" customFormat="1" x14ac:dyDescent="0.25">
      <c r="DG76" s="32"/>
    </row>
    <row r="77" spans="2:111" s="31" customFormat="1" x14ac:dyDescent="0.25">
      <c r="DG77" s="32"/>
    </row>
    <row r="78" spans="2:111" s="31" customFormat="1" x14ac:dyDescent="0.25">
      <c r="DG78" s="32"/>
    </row>
    <row r="79" spans="2:111" s="31" customFormat="1" x14ac:dyDescent="0.25">
      <c r="DG79" s="32"/>
    </row>
    <row r="80" spans="2:111" s="31" customFormat="1" x14ac:dyDescent="0.25">
      <c r="DG80" s="32"/>
    </row>
    <row r="81" spans="111:111" s="31" customFormat="1" x14ac:dyDescent="0.25">
      <c r="DG81" s="32"/>
    </row>
    <row r="82" spans="111:111" s="31" customFormat="1" x14ac:dyDescent="0.25">
      <c r="DG82" s="32"/>
    </row>
    <row r="83" spans="111:111" s="31" customFormat="1" x14ac:dyDescent="0.25">
      <c r="DG83" s="32"/>
    </row>
    <row r="84" spans="111:111" s="31" customFormat="1" x14ac:dyDescent="0.25">
      <c r="DG84" s="32"/>
    </row>
    <row r="85" spans="111:111" s="31" customFormat="1" x14ac:dyDescent="0.25">
      <c r="DG85" s="32"/>
    </row>
    <row r="86" spans="111:111" s="31" customFormat="1" x14ac:dyDescent="0.25">
      <c r="DG86" s="32"/>
    </row>
    <row r="87" spans="111:111" s="31" customFormat="1" x14ac:dyDescent="0.25">
      <c r="DG87" s="32"/>
    </row>
    <row r="88" spans="111:111" s="31" customFormat="1" x14ac:dyDescent="0.25">
      <c r="DG88" s="32"/>
    </row>
    <row r="89" spans="111:111" s="31" customFormat="1" x14ac:dyDescent="0.25">
      <c r="DG89" s="32"/>
    </row>
    <row r="90" spans="111:111" s="31" customFormat="1" x14ac:dyDescent="0.25">
      <c r="DG90" s="32"/>
    </row>
    <row r="91" spans="111:111" s="31" customFormat="1" x14ac:dyDescent="0.25">
      <c r="DG91" s="32"/>
    </row>
    <row r="92" spans="111:111" s="31" customFormat="1" x14ac:dyDescent="0.25">
      <c r="DG92" s="32"/>
    </row>
    <row r="93" spans="111:111" s="31" customFormat="1" x14ac:dyDescent="0.25">
      <c r="DG93" s="32"/>
    </row>
    <row r="94" spans="111:111" s="31" customFormat="1" x14ac:dyDescent="0.25">
      <c r="DG94" s="32"/>
    </row>
    <row r="95" spans="111:111" s="31" customFormat="1" x14ac:dyDescent="0.25">
      <c r="DG95" s="32"/>
    </row>
    <row r="96" spans="111:111" s="31" customFormat="1" x14ac:dyDescent="0.25">
      <c r="DG96" s="32"/>
    </row>
    <row r="97" spans="111:111" s="31" customFormat="1" x14ac:dyDescent="0.25">
      <c r="DG97" s="32"/>
    </row>
    <row r="98" spans="111:111" s="31" customFormat="1" x14ac:dyDescent="0.25">
      <c r="DG98" s="32"/>
    </row>
    <row r="99" spans="111:111" s="31" customFormat="1" x14ac:dyDescent="0.25">
      <c r="DG99" s="32"/>
    </row>
    <row r="100" spans="111:111" s="31" customFormat="1" x14ac:dyDescent="0.25">
      <c r="DG100" s="32"/>
    </row>
    <row r="101" spans="111:111" s="31" customFormat="1" x14ac:dyDescent="0.25">
      <c r="DG101" s="32"/>
    </row>
    <row r="102" spans="111:111" s="31" customFormat="1" x14ac:dyDescent="0.25">
      <c r="DG102" s="32"/>
    </row>
    <row r="103" spans="111:111" s="31" customFormat="1" x14ac:dyDescent="0.25">
      <c r="DG103" s="32"/>
    </row>
    <row r="104" spans="111:111" s="31" customFormat="1" x14ac:dyDescent="0.25">
      <c r="DG104" s="32"/>
    </row>
    <row r="105" spans="111:111" s="31" customFormat="1" x14ac:dyDescent="0.25">
      <c r="DG105" s="32"/>
    </row>
    <row r="106" spans="111:111" s="31" customFormat="1" x14ac:dyDescent="0.25">
      <c r="DG106" s="32"/>
    </row>
    <row r="107" spans="111:111" s="31" customFormat="1" x14ac:dyDescent="0.25">
      <c r="DG107" s="32"/>
    </row>
    <row r="108" spans="111:111" s="31" customFormat="1" x14ac:dyDescent="0.25">
      <c r="DG108" s="32"/>
    </row>
    <row r="109" spans="111:111" s="31" customFormat="1" x14ac:dyDescent="0.25">
      <c r="DG109" s="32"/>
    </row>
    <row r="110" spans="111:111" s="31" customFormat="1" x14ac:dyDescent="0.25">
      <c r="DG110" s="32"/>
    </row>
    <row r="111" spans="111:111" s="31" customFormat="1" x14ac:dyDescent="0.25">
      <c r="DG111" s="32"/>
    </row>
  </sheetData>
  <sheetProtection algorithmName="SHA-512" hashValue="arHs2yif7cpUlXVBuvTK1Vh4x8fJCEtqDRP5UzsaI3MblEyKU+ZL6ntRCL3D7B4V6J/AuVU7TZHvAV6Y4Dl2AA==" saltValue="OOH2kxc3OL3z7xZJEsFjnA==" spinCount="100000" sheet="1" formatCells="0" formatColumns="0" formatRows="0" insertColumns="0" insertRows="0" insertHyperlinks="0" deleteColumns="0" deleteRows="0" selectLockedCells="1" sort="0" autoFilter="0" pivotTables="0" selectUnlockedCells="1"/>
  <mergeCells count="65">
    <mergeCell ref="A1:DG1"/>
    <mergeCell ref="A2:DG2"/>
    <mergeCell ref="A3:DG3"/>
    <mergeCell ref="H4:DG4"/>
    <mergeCell ref="A5:A8"/>
    <mergeCell ref="B5:B8"/>
    <mergeCell ref="C5:C8"/>
    <mergeCell ref="D5:D8"/>
    <mergeCell ref="E5:E8"/>
    <mergeCell ref="F5:F8"/>
    <mergeCell ref="AV5:BG5"/>
    <mergeCell ref="AB6:AE6"/>
    <mergeCell ref="AF6:AI6"/>
    <mergeCell ref="AJ6:AM6"/>
    <mergeCell ref="AN6:AQ6"/>
    <mergeCell ref="G5:G8"/>
    <mergeCell ref="H6:K6"/>
    <mergeCell ref="L6:O6"/>
    <mergeCell ref="P6:S6"/>
    <mergeCell ref="T6:W6"/>
    <mergeCell ref="X6:AA6"/>
    <mergeCell ref="CR5:CU5"/>
    <mergeCell ref="H5:S5"/>
    <mergeCell ref="T5:AE5"/>
    <mergeCell ref="AF5:AI5"/>
    <mergeCell ref="AJ5:AU5"/>
    <mergeCell ref="BX6:CA6"/>
    <mergeCell ref="CB6:CE6"/>
    <mergeCell ref="CF6:CI6"/>
    <mergeCell ref="BH5:BS5"/>
    <mergeCell ref="BT5:CE5"/>
    <mergeCell ref="CF5:CQ5"/>
    <mergeCell ref="CN6:CQ6"/>
    <mergeCell ref="CR6:CU7"/>
    <mergeCell ref="H7:K7"/>
    <mergeCell ref="L7:O7"/>
    <mergeCell ref="P7:S7"/>
    <mergeCell ref="T7:W7"/>
    <mergeCell ref="X7:AA7"/>
    <mergeCell ref="CJ6:CM6"/>
    <mergeCell ref="AR6:AU6"/>
    <mergeCell ref="AV6:AY6"/>
    <mergeCell ref="AZ6:BC6"/>
    <mergeCell ref="BD6:BG6"/>
    <mergeCell ref="BH6:BK6"/>
    <mergeCell ref="BL6:BO6"/>
    <mergeCell ref="BP6:BS6"/>
    <mergeCell ref="BT6:BW6"/>
    <mergeCell ref="BT7:BW7"/>
    <mergeCell ref="AB7:AE7"/>
    <mergeCell ref="AF7:AI7"/>
    <mergeCell ref="AJ7:AM7"/>
    <mergeCell ref="AN7:AQ7"/>
    <mergeCell ref="AR7:AU7"/>
    <mergeCell ref="AV7:AY7"/>
    <mergeCell ref="AZ7:BC7"/>
    <mergeCell ref="BD7:BG7"/>
    <mergeCell ref="BH7:BK7"/>
    <mergeCell ref="BL7:BO7"/>
    <mergeCell ref="CN7:CQ7"/>
    <mergeCell ref="BP7:BS7"/>
    <mergeCell ref="BX7:CA7"/>
    <mergeCell ref="CB7:CE7"/>
    <mergeCell ref="CF7:CI7"/>
    <mergeCell ref="CJ7:CM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tabSelected="1" topLeftCell="A7" workbookViewId="0">
      <selection activeCell="E41" sqref="E41"/>
    </sheetView>
  </sheetViews>
  <sheetFormatPr defaultColWidth="9.28515625" defaultRowHeight="15" x14ac:dyDescent="0.25"/>
  <cols>
    <col min="1" max="1" width="4.28515625" style="64" customWidth="1"/>
    <col min="2" max="2" width="5.28515625" style="65" customWidth="1"/>
    <col min="3" max="3" width="23.42578125" style="66" customWidth="1"/>
    <col min="4" max="4" width="17.28515625" style="66" customWidth="1"/>
    <col min="5" max="5" width="14.7109375" style="66" customWidth="1"/>
    <col min="6" max="6" width="11.5703125" style="65" customWidth="1"/>
    <col min="7" max="7" width="12.5703125" style="66" customWidth="1"/>
    <col min="8" max="8" width="3" style="33" customWidth="1"/>
    <col min="9" max="9" width="3" style="34" customWidth="1"/>
    <col min="10" max="11" width="3" style="31" customWidth="1"/>
    <col min="12" max="12" width="3" style="35" customWidth="1"/>
    <col min="13" max="13" width="3" style="36" customWidth="1"/>
    <col min="14" max="15" width="3" style="31" customWidth="1"/>
    <col min="16" max="17" width="3" style="37" customWidth="1"/>
    <col min="18" max="18" width="3" style="35" customWidth="1"/>
    <col min="19" max="19" width="3" style="34" customWidth="1"/>
    <col min="20" max="21" width="3" style="1" customWidth="1"/>
    <col min="22" max="22" width="3" style="35" customWidth="1"/>
    <col min="23" max="23" width="3" style="34" customWidth="1"/>
    <col min="24" max="25" width="3" style="1" customWidth="1"/>
    <col min="26" max="26" width="3" style="35" customWidth="1"/>
    <col min="27" max="27" width="3" style="34" customWidth="1"/>
    <col min="28" max="29" width="3" style="1" customWidth="1"/>
    <col min="30" max="30" width="3" style="35" customWidth="1"/>
    <col min="31" max="31" width="3" style="34" customWidth="1"/>
    <col min="32" max="33" width="3" style="1" customWidth="1"/>
    <col min="34" max="34" width="3" style="35" customWidth="1"/>
    <col min="35" max="35" width="3" style="34" customWidth="1"/>
    <col min="36" max="37" width="3" style="1" customWidth="1"/>
    <col min="38" max="39" width="6" style="35" customWidth="1"/>
    <col min="40" max="40" width="7.5703125" style="34" customWidth="1"/>
    <col min="41" max="41" width="5.28515625" style="1" customWidth="1"/>
    <col min="42" max="42" width="5.42578125" style="1" customWidth="1"/>
    <col min="43" max="43" width="8.7109375" style="39" customWidth="1"/>
    <col min="44" max="44" width="9.28515625" style="1"/>
    <col min="45" max="45" width="18" style="1" customWidth="1"/>
    <col min="46" max="46" width="11.28515625" style="1" customWidth="1"/>
    <col min="47" max="47" width="14.28515625" style="1" customWidth="1"/>
    <col min="48" max="48" width="19.42578125" style="1" customWidth="1"/>
    <col min="49" max="16384" width="9.28515625" style="1"/>
  </cols>
  <sheetData>
    <row r="1" spans="1:48" s="31" customFormat="1" ht="15.6" customHeight="1" x14ac:dyDescent="0.25">
      <c r="A1" s="40"/>
      <c r="B1" s="41"/>
      <c r="C1" s="42"/>
      <c r="D1" s="42"/>
      <c r="E1" s="42"/>
      <c r="F1" s="41"/>
      <c r="G1" s="42"/>
      <c r="AQ1" s="32"/>
    </row>
    <row r="2" spans="1:48" ht="26.1" customHeight="1" x14ac:dyDescent="0.35">
      <c r="A2" s="43" t="s">
        <v>0</v>
      </c>
      <c r="B2" s="44"/>
      <c r="C2" s="45"/>
      <c r="D2" s="45"/>
      <c r="E2" s="45"/>
      <c r="F2" s="44"/>
      <c r="G2" s="45"/>
      <c r="H2" s="103" t="s">
        <v>24</v>
      </c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5"/>
    </row>
    <row r="3" spans="1:48" x14ac:dyDescent="0.25">
      <c r="A3" s="106" t="s">
        <v>2</v>
      </c>
      <c r="B3" s="109" t="s">
        <v>3</v>
      </c>
      <c r="C3" s="112" t="s">
        <v>4</v>
      </c>
      <c r="D3" s="112" t="s">
        <v>5</v>
      </c>
      <c r="E3" s="115" t="s">
        <v>6</v>
      </c>
      <c r="F3" s="112" t="s">
        <v>7</v>
      </c>
      <c r="G3" s="115" t="s">
        <v>8</v>
      </c>
      <c r="H3" s="101" t="s">
        <v>9</v>
      </c>
      <c r="I3" s="118"/>
      <c r="J3" s="118"/>
      <c r="K3" s="102"/>
      <c r="L3" s="96" t="s">
        <v>10</v>
      </c>
      <c r="M3" s="97"/>
      <c r="N3" s="97"/>
      <c r="O3" s="98"/>
      <c r="P3" s="101" t="s">
        <v>25</v>
      </c>
      <c r="Q3" s="102"/>
      <c r="R3" s="96" t="s">
        <v>12</v>
      </c>
      <c r="S3" s="97"/>
      <c r="T3" s="97"/>
      <c r="U3" s="98"/>
      <c r="V3" s="96" t="s">
        <v>13</v>
      </c>
      <c r="W3" s="97"/>
      <c r="X3" s="97"/>
      <c r="Y3" s="98"/>
      <c r="Z3" s="96" t="s">
        <v>28</v>
      </c>
      <c r="AA3" s="97"/>
      <c r="AB3" s="97"/>
      <c r="AC3" s="98"/>
      <c r="AD3" s="96" t="s">
        <v>29</v>
      </c>
      <c r="AE3" s="97"/>
      <c r="AF3" s="97"/>
      <c r="AG3" s="98"/>
      <c r="AH3" s="96" t="s">
        <v>30</v>
      </c>
      <c r="AI3" s="97"/>
      <c r="AJ3" s="97"/>
      <c r="AK3" s="98"/>
      <c r="AL3" s="119"/>
      <c r="AM3" s="72"/>
      <c r="AN3" s="1"/>
      <c r="AQ3" s="1"/>
    </row>
    <row r="4" spans="1:48" x14ac:dyDescent="0.25">
      <c r="A4" s="107"/>
      <c r="B4" s="110"/>
      <c r="C4" s="113"/>
      <c r="D4" s="113"/>
      <c r="E4" s="116"/>
      <c r="F4" s="113"/>
      <c r="G4" s="116"/>
      <c r="H4" s="121" t="s">
        <v>26</v>
      </c>
      <c r="I4" s="122"/>
      <c r="J4" s="101" t="s">
        <v>17</v>
      </c>
      <c r="K4" s="102"/>
      <c r="L4" s="99" t="s">
        <v>26</v>
      </c>
      <c r="M4" s="100"/>
      <c r="N4" s="101" t="s">
        <v>17</v>
      </c>
      <c r="O4" s="102"/>
      <c r="P4" s="123" t="s">
        <v>17</v>
      </c>
      <c r="Q4" s="124"/>
      <c r="R4" s="99" t="s">
        <v>26</v>
      </c>
      <c r="S4" s="100"/>
      <c r="T4" s="96" t="s">
        <v>17</v>
      </c>
      <c r="U4" s="98"/>
      <c r="V4" s="99" t="s">
        <v>26</v>
      </c>
      <c r="W4" s="100"/>
      <c r="X4" s="96" t="s">
        <v>17</v>
      </c>
      <c r="Y4" s="98"/>
      <c r="Z4" s="99" t="s">
        <v>26</v>
      </c>
      <c r="AA4" s="100"/>
      <c r="AB4" s="96" t="s">
        <v>17</v>
      </c>
      <c r="AC4" s="98"/>
      <c r="AD4" s="99" t="s">
        <v>26</v>
      </c>
      <c r="AE4" s="100"/>
      <c r="AF4" s="96" t="s">
        <v>17</v>
      </c>
      <c r="AG4" s="98"/>
      <c r="AH4" s="99" t="s">
        <v>26</v>
      </c>
      <c r="AI4" s="100"/>
      <c r="AJ4" s="96" t="s">
        <v>17</v>
      </c>
      <c r="AK4" s="98"/>
      <c r="AL4" s="120"/>
      <c r="AM4" s="72"/>
      <c r="AN4" s="1"/>
      <c r="AQ4" s="1"/>
    </row>
    <row r="5" spans="1:48" ht="21" x14ac:dyDescent="0.35">
      <c r="A5" s="108"/>
      <c r="B5" s="111"/>
      <c r="C5" s="114"/>
      <c r="D5" s="114"/>
      <c r="E5" s="117"/>
      <c r="F5" s="114"/>
      <c r="G5" s="117"/>
      <c r="H5" s="46" t="s">
        <v>15</v>
      </c>
      <c r="I5" s="47" t="s">
        <v>16</v>
      </c>
      <c r="J5" s="48" t="s">
        <v>20</v>
      </c>
      <c r="K5" s="48" t="s">
        <v>21</v>
      </c>
      <c r="L5" s="49" t="s">
        <v>15</v>
      </c>
      <c r="M5" s="50" t="s">
        <v>16</v>
      </c>
      <c r="N5" s="48" t="s">
        <v>20</v>
      </c>
      <c r="O5" s="48" t="s">
        <v>21</v>
      </c>
      <c r="P5" s="51" t="s">
        <v>20</v>
      </c>
      <c r="Q5" s="51" t="s">
        <v>21</v>
      </c>
      <c r="R5" s="49" t="s">
        <v>15</v>
      </c>
      <c r="S5" s="47" t="s">
        <v>16</v>
      </c>
      <c r="T5" s="52" t="s">
        <v>20</v>
      </c>
      <c r="U5" s="52" t="s">
        <v>21</v>
      </c>
      <c r="V5" s="49" t="s">
        <v>15</v>
      </c>
      <c r="W5" s="47" t="s">
        <v>16</v>
      </c>
      <c r="X5" s="52" t="s">
        <v>20</v>
      </c>
      <c r="Y5" s="52" t="s">
        <v>21</v>
      </c>
      <c r="Z5" s="49" t="s">
        <v>15</v>
      </c>
      <c r="AA5" s="47" t="s">
        <v>16</v>
      </c>
      <c r="AB5" s="52" t="s">
        <v>20</v>
      </c>
      <c r="AC5" s="52" t="s">
        <v>21</v>
      </c>
      <c r="AD5" s="49" t="s">
        <v>15</v>
      </c>
      <c r="AE5" s="47" t="s">
        <v>16</v>
      </c>
      <c r="AF5" s="52" t="s">
        <v>20</v>
      </c>
      <c r="AG5" s="52" t="s">
        <v>21</v>
      </c>
      <c r="AH5" s="49" t="s">
        <v>15</v>
      </c>
      <c r="AI5" s="47" t="s">
        <v>16</v>
      </c>
      <c r="AJ5" s="52" t="s">
        <v>20</v>
      </c>
      <c r="AK5" s="52" t="s">
        <v>21</v>
      </c>
      <c r="AL5" s="53" t="s">
        <v>23</v>
      </c>
      <c r="AM5" s="73" t="s">
        <v>46</v>
      </c>
      <c r="AN5" s="68" t="s">
        <v>34</v>
      </c>
      <c r="AO5" s="69" t="s">
        <v>35</v>
      </c>
      <c r="AP5" s="69" t="s">
        <v>36</v>
      </c>
      <c r="AQ5" s="69" t="s">
        <v>37</v>
      </c>
      <c r="AR5" s="69" t="s">
        <v>38</v>
      </c>
      <c r="AS5" s="70" t="s">
        <v>39</v>
      </c>
      <c r="AT5" s="70" t="s">
        <v>40</v>
      </c>
      <c r="AU5" s="70" t="s">
        <v>41</v>
      </c>
      <c r="AV5" s="70" t="s">
        <v>42</v>
      </c>
    </row>
    <row r="6" spans="1:48" ht="32.1" customHeight="1" x14ac:dyDescent="0.25">
      <c r="A6" s="52">
        <v>1</v>
      </c>
      <c r="B6" s="54">
        <f>'[1]Marks Entry'!B9</f>
        <v>1234</v>
      </c>
      <c r="C6" s="55" t="str">
        <f>'9-10'!C9</f>
        <v xml:space="preserve">ANITA KHATRI                               </v>
      </c>
      <c r="D6" s="55" t="str">
        <f>'9-10'!D9</f>
        <v>RAM KRISHNA KHATRI</v>
      </c>
      <c r="E6" s="55" t="str">
        <f>'9-10'!E9</f>
        <v>MAIYA KHATRI</v>
      </c>
      <c r="F6" s="55" t="str">
        <f>'9-10'!F9</f>
        <v>2061-9-15</v>
      </c>
      <c r="G6" s="55">
        <f>'9-10'!G9</f>
        <v>0</v>
      </c>
      <c r="H6" s="56" t="str">
        <f>'9-10'!J9</f>
        <v>D+</v>
      </c>
      <c r="I6" s="57" t="str">
        <f>'9-10'!N9</f>
        <v>B+</v>
      </c>
      <c r="J6" s="58" t="str">
        <f>'9-10'!R9</f>
        <v>C</v>
      </c>
      <c r="K6" s="58" t="str">
        <f>'9-10'!S9</f>
        <v>2.0</v>
      </c>
      <c r="L6" s="59" t="str">
        <f>'9-10'!V9</f>
        <v>E</v>
      </c>
      <c r="M6" s="60" t="str">
        <f>'9-10'!Z9</f>
        <v>A</v>
      </c>
      <c r="N6" s="58" t="str">
        <f>'9-10'!AD9</f>
        <v>D</v>
      </c>
      <c r="O6" s="58" t="str">
        <f>'9-10'!AE9</f>
        <v>1.2</v>
      </c>
      <c r="P6" s="61" t="str">
        <f>'9-10'!AH9</f>
        <v>E</v>
      </c>
      <c r="Q6" s="61" t="str">
        <f>'9-10'!AI9</f>
        <v>0.8</v>
      </c>
      <c r="R6" s="59" t="str">
        <f>'9-10'!AL9</f>
        <v>D</v>
      </c>
      <c r="S6" s="57" t="str">
        <f>'9-10'!AP9</f>
        <v>A</v>
      </c>
      <c r="T6" s="62" t="str">
        <f>'9-10'!AT9</f>
        <v>C</v>
      </c>
      <c r="U6" s="62" t="str">
        <f>'9-10'!AU9</f>
        <v>2.0</v>
      </c>
      <c r="V6" s="59" t="str">
        <f>'9-10'!AX9</f>
        <v>E</v>
      </c>
      <c r="W6" s="57" t="str">
        <f>'9-10'!BB9</f>
        <v>A</v>
      </c>
      <c r="X6" s="62" t="str">
        <f>'9-10'!BF9</f>
        <v>D</v>
      </c>
      <c r="Y6" s="62" t="str">
        <f>'9-10'!BG9</f>
        <v>1.2</v>
      </c>
      <c r="Z6" s="59" t="str">
        <f>'9-10'!BJ9</f>
        <v>D</v>
      </c>
      <c r="AA6" s="57" t="str">
        <f>'9-10'!BN9</f>
        <v>B+</v>
      </c>
      <c r="AB6" s="62" t="str">
        <f>'9-10'!BR9</f>
        <v>D+</v>
      </c>
      <c r="AC6" s="62" t="str">
        <f>'9-10'!BS9</f>
        <v>1.6</v>
      </c>
      <c r="AD6" s="59" t="str">
        <f>'9-10'!BV9</f>
        <v>D</v>
      </c>
      <c r="AE6" s="57" t="str">
        <f>'9-10'!BZ9</f>
        <v>-</v>
      </c>
      <c r="AF6" s="62" t="str">
        <f>'9-10'!CD9</f>
        <v>D</v>
      </c>
      <c r="AG6" s="62" t="str">
        <f>'9-10'!CE9</f>
        <v>1.2</v>
      </c>
      <c r="AH6" s="59" t="str">
        <f>'9-10'!CH9</f>
        <v>D</v>
      </c>
      <c r="AI6" s="57" t="str">
        <f>'9-10'!CL9</f>
        <v>B+</v>
      </c>
      <c r="AJ6" s="62" t="str">
        <f>'9-10'!CP9</f>
        <v>D+</v>
      </c>
      <c r="AK6" s="62" t="str">
        <f>'9-10'!CQ9</f>
        <v>1.6</v>
      </c>
      <c r="AL6" s="63">
        <f>(K6*4+O6*4+Q6*4+U6*4+Y6*4+AC6*4+AG6*4+AK6*4)/32</f>
        <v>1.45</v>
      </c>
      <c r="AM6" s="74">
        <f t="shared" ref="AM6:AM35" si="0">RANK(AL6,$AL$6:$AL$35)</f>
        <v>25</v>
      </c>
      <c r="AN6" s="71">
        <v>18</v>
      </c>
      <c r="AO6" s="71">
        <v>25</v>
      </c>
      <c r="AP6" s="71">
        <v>7</v>
      </c>
      <c r="AQ6" s="71">
        <v>24</v>
      </c>
      <c r="AR6" s="71">
        <f>AN6+AO6+AP6+AQ6</f>
        <v>74</v>
      </c>
      <c r="AS6" s="71" t="s">
        <v>43</v>
      </c>
      <c r="AT6" s="71" t="s">
        <v>43</v>
      </c>
      <c r="AU6" s="71" t="s">
        <v>43</v>
      </c>
      <c r="AV6" s="71" t="s">
        <v>43</v>
      </c>
    </row>
    <row r="7" spans="1:48" ht="32.1" customHeight="1" x14ac:dyDescent="0.25">
      <c r="A7" s="52">
        <v>2</v>
      </c>
      <c r="B7" s="54">
        <f>'[1]Marks Entry'!B10</f>
        <v>1235</v>
      </c>
      <c r="C7" s="55" t="str">
        <f>'9-10'!C10</f>
        <v xml:space="preserve">ANJANA KHADKA             </v>
      </c>
      <c r="D7" s="55" t="str">
        <f>'9-10'!D10</f>
        <v xml:space="preserve"> ARJUN KHADKA</v>
      </c>
      <c r="E7" s="55" t="str">
        <f>'9-10'!E10</f>
        <v>ANITA KHADKA</v>
      </c>
      <c r="F7" s="55" t="str">
        <f>'9-10'!F10</f>
        <v>2060-11-26</v>
      </c>
      <c r="G7" s="55">
        <f>'9-10'!G10</f>
        <v>0</v>
      </c>
      <c r="H7" s="56" t="str">
        <f>'9-10'!J10</f>
        <v>C</v>
      </c>
      <c r="I7" s="57" t="str">
        <f>'9-10'!N10</f>
        <v>A</v>
      </c>
      <c r="J7" s="58" t="str">
        <f>'9-10'!R10</f>
        <v>C+</v>
      </c>
      <c r="K7" s="58" t="str">
        <f>'9-10'!S10</f>
        <v>2.4</v>
      </c>
      <c r="L7" s="59" t="str">
        <f>'9-10'!V10</f>
        <v>D</v>
      </c>
      <c r="M7" s="60" t="str">
        <f>'9-10'!Z10</f>
        <v>A</v>
      </c>
      <c r="N7" s="58" t="str">
        <f>'9-10'!AD10</f>
        <v>C</v>
      </c>
      <c r="O7" s="58" t="str">
        <f>'9-10'!AE10</f>
        <v>2.0</v>
      </c>
      <c r="P7" s="61" t="str">
        <f>'9-10'!AH10</f>
        <v>E</v>
      </c>
      <c r="Q7" s="61" t="str">
        <f>'9-10'!AI10</f>
        <v>0.8</v>
      </c>
      <c r="R7" s="59" t="str">
        <f>'9-10'!AL10</f>
        <v>D</v>
      </c>
      <c r="S7" s="57" t="str">
        <f>'9-10'!AP10</f>
        <v>A</v>
      </c>
      <c r="T7" s="62" t="str">
        <f>'9-10'!AT10</f>
        <v>C</v>
      </c>
      <c r="U7" s="62" t="str">
        <f>'9-10'!AU10</f>
        <v>2.0</v>
      </c>
      <c r="V7" s="59" t="str">
        <f>'9-10'!AX10</f>
        <v>D</v>
      </c>
      <c r="W7" s="57" t="str">
        <f>'9-10'!BB10</f>
        <v>A</v>
      </c>
      <c r="X7" s="62" t="str">
        <f>'9-10'!BF10</f>
        <v>C</v>
      </c>
      <c r="Y7" s="62" t="str">
        <f>'9-10'!BG10</f>
        <v>2.0</v>
      </c>
      <c r="Z7" s="59" t="str">
        <f>'9-10'!BJ10</f>
        <v>C</v>
      </c>
      <c r="AA7" s="57" t="str">
        <f>'9-10'!BN10</f>
        <v>A</v>
      </c>
      <c r="AB7" s="62" t="str">
        <f>'9-10'!BR10</f>
        <v>C+</v>
      </c>
      <c r="AC7" s="62" t="str">
        <f>'9-10'!BS10</f>
        <v>2.4</v>
      </c>
      <c r="AD7" s="59" t="str">
        <f>'9-10'!BV10</f>
        <v>D+</v>
      </c>
      <c r="AE7" s="57" t="str">
        <f>'9-10'!BZ10</f>
        <v>-</v>
      </c>
      <c r="AF7" s="62" t="str">
        <f>'9-10'!CD10</f>
        <v>D+</v>
      </c>
      <c r="AG7" s="62" t="str">
        <f>'9-10'!CE10</f>
        <v>1.6</v>
      </c>
      <c r="AH7" s="59" t="str">
        <f>'9-10'!CH10</f>
        <v>D+</v>
      </c>
      <c r="AI7" s="57" t="str">
        <f>'9-10'!CL10</f>
        <v>A</v>
      </c>
      <c r="AJ7" s="62" t="str">
        <f>'9-10'!CP10</f>
        <v>C</v>
      </c>
      <c r="AK7" s="62" t="str">
        <f>'9-10'!CQ10</f>
        <v>2.0</v>
      </c>
      <c r="AL7" s="63">
        <f t="shared" ref="AL7:AL35" si="1">(K7*4+O7*4+Q7*4+U7*4+Y7*4+AC7*4+AG7*4+AK7*4)/32</f>
        <v>1.9</v>
      </c>
      <c r="AM7" s="74">
        <f t="shared" si="0"/>
        <v>6</v>
      </c>
      <c r="AN7" s="71">
        <v>17</v>
      </c>
      <c r="AO7" s="71">
        <v>25</v>
      </c>
      <c r="AP7" s="71">
        <v>7</v>
      </c>
      <c r="AQ7" s="71">
        <v>23</v>
      </c>
      <c r="AR7" s="71">
        <f t="shared" ref="AR7:AR35" si="2">AN7+AO7+AP7+AQ7</f>
        <v>72</v>
      </c>
      <c r="AS7" s="71" t="s">
        <v>44</v>
      </c>
      <c r="AT7" s="71" t="s">
        <v>44</v>
      </c>
      <c r="AU7" s="71" t="s">
        <v>45</v>
      </c>
      <c r="AV7" s="71" t="s">
        <v>45</v>
      </c>
    </row>
    <row r="8" spans="1:48" ht="32.1" customHeight="1" x14ac:dyDescent="0.25">
      <c r="A8" s="52">
        <v>3</v>
      </c>
      <c r="B8" s="54">
        <f>'[1]Marks Entry'!B11</f>
        <v>0</v>
      </c>
      <c r="C8" s="55" t="str">
        <f>'9-10'!C11</f>
        <v>APEKSHYA THAPA</v>
      </c>
      <c r="D8" s="55" t="str">
        <f>'9-10'!D11</f>
        <v>ARJUN THAPA</v>
      </c>
      <c r="E8" s="55" t="str">
        <f>'9-10'!E11</f>
        <v>PRAMODA THAPA</v>
      </c>
      <c r="F8" s="55" t="str">
        <f>'9-10'!F11</f>
        <v>2059-8-9</v>
      </c>
      <c r="G8" s="55">
        <f>'9-10'!G11</f>
        <v>0</v>
      </c>
      <c r="H8" s="56" t="str">
        <f>'9-10'!J11</f>
        <v>C</v>
      </c>
      <c r="I8" s="57" t="str">
        <f>'9-10'!N11</f>
        <v>A</v>
      </c>
      <c r="J8" s="58" t="str">
        <f>'9-10'!R11</f>
        <v>C+</v>
      </c>
      <c r="K8" s="58" t="str">
        <f>'9-10'!S11</f>
        <v>2.4</v>
      </c>
      <c r="L8" s="59" t="str">
        <f>'9-10'!V11</f>
        <v>D</v>
      </c>
      <c r="M8" s="60" t="str">
        <f>'9-10'!Z11</f>
        <v>A</v>
      </c>
      <c r="N8" s="58" t="str">
        <f>'9-10'!AD11</f>
        <v>D+</v>
      </c>
      <c r="O8" s="58" t="str">
        <f>'9-10'!AE11</f>
        <v>1.6</v>
      </c>
      <c r="P8" s="61" t="str">
        <f>'9-10'!AH11</f>
        <v>E</v>
      </c>
      <c r="Q8" s="61" t="str">
        <f>'9-10'!AI11</f>
        <v>0.8</v>
      </c>
      <c r="R8" s="59" t="str">
        <f>'9-10'!AL11</f>
        <v>D</v>
      </c>
      <c r="S8" s="57" t="str">
        <f>'9-10'!AP11</f>
        <v>A</v>
      </c>
      <c r="T8" s="62" t="str">
        <f>'9-10'!AT11</f>
        <v>C</v>
      </c>
      <c r="U8" s="62" t="str">
        <f>'9-10'!AU11</f>
        <v>2.0</v>
      </c>
      <c r="V8" s="59" t="str">
        <f>'9-10'!AX11</f>
        <v>D</v>
      </c>
      <c r="W8" s="57" t="str">
        <f>'9-10'!BB11</f>
        <v>A</v>
      </c>
      <c r="X8" s="62" t="str">
        <f>'9-10'!BF11</f>
        <v>D+</v>
      </c>
      <c r="Y8" s="62" t="str">
        <f>'9-10'!BG11</f>
        <v>1.6</v>
      </c>
      <c r="Z8" s="59" t="str">
        <f>'9-10'!BJ11</f>
        <v>C</v>
      </c>
      <c r="AA8" s="57" t="str">
        <f>'9-10'!BN11</f>
        <v>A</v>
      </c>
      <c r="AB8" s="62" t="str">
        <f>'9-10'!BR11</f>
        <v>C+</v>
      </c>
      <c r="AC8" s="62" t="str">
        <f>'9-10'!BS11</f>
        <v>2.4</v>
      </c>
      <c r="AD8" s="59" t="str">
        <f>'9-10'!BV11</f>
        <v>D+</v>
      </c>
      <c r="AE8" s="57" t="str">
        <f>'9-10'!BZ11</f>
        <v>-</v>
      </c>
      <c r="AF8" s="62" t="str">
        <f>'9-10'!CD11</f>
        <v>D+</v>
      </c>
      <c r="AG8" s="62" t="str">
        <f>'9-10'!CE11</f>
        <v>1.6</v>
      </c>
      <c r="AH8" s="59" t="str">
        <f>'9-10'!CH11</f>
        <v>C</v>
      </c>
      <c r="AI8" s="57" t="str">
        <f>'9-10'!CL11</f>
        <v>B+</v>
      </c>
      <c r="AJ8" s="62" t="str">
        <f>'9-10'!CP11</f>
        <v>C+</v>
      </c>
      <c r="AK8" s="62" t="str">
        <f>'9-10'!CQ11</f>
        <v>2.4</v>
      </c>
      <c r="AL8" s="63">
        <f t="shared" si="1"/>
        <v>1.85</v>
      </c>
      <c r="AM8" s="74">
        <f t="shared" si="0"/>
        <v>9</v>
      </c>
      <c r="AN8" s="71">
        <v>12</v>
      </c>
      <c r="AO8" s="71">
        <v>22</v>
      </c>
      <c r="AP8" s="71">
        <v>6</v>
      </c>
      <c r="AQ8" s="71">
        <v>21</v>
      </c>
      <c r="AR8" s="71">
        <f t="shared" si="2"/>
        <v>61</v>
      </c>
      <c r="AS8" s="71" t="s">
        <v>45</v>
      </c>
      <c r="AT8" s="71" t="s">
        <v>44</v>
      </c>
      <c r="AU8" s="71" t="s">
        <v>45</v>
      </c>
      <c r="AV8" s="71" t="s">
        <v>43</v>
      </c>
    </row>
    <row r="9" spans="1:48" ht="32.1" customHeight="1" x14ac:dyDescent="0.25">
      <c r="A9" s="52">
        <v>4</v>
      </c>
      <c r="B9" s="54">
        <f>'[1]Marks Entry'!B12</f>
        <v>0</v>
      </c>
      <c r="C9" s="55" t="str">
        <f>'9-10'!C12</f>
        <v>BHIM BDR MAGAR</v>
      </c>
      <c r="D9" s="55" t="str">
        <f>'9-10'!D12</f>
        <v>GOVINDA BDR MAGAR</v>
      </c>
      <c r="E9" s="55" t="str">
        <f>'9-10'!E12</f>
        <v>LILA MAYA MAGAR</v>
      </c>
      <c r="F9" s="55" t="str">
        <f>'9-10'!F12</f>
        <v>2058-8-15</v>
      </c>
      <c r="G9" s="55">
        <f>'9-10'!G12</f>
        <v>0</v>
      </c>
      <c r="H9" s="56" t="str">
        <f>'9-10'!J12</f>
        <v>D</v>
      </c>
      <c r="I9" s="57" t="str">
        <f>'9-10'!N12</f>
        <v>B+</v>
      </c>
      <c r="J9" s="58" t="str">
        <f>'9-10'!R12</f>
        <v>D+</v>
      </c>
      <c r="K9" s="58" t="str">
        <f>'9-10'!S12</f>
        <v>1.6</v>
      </c>
      <c r="L9" s="59" t="str">
        <f>'9-10'!V12</f>
        <v>E</v>
      </c>
      <c r="M9" s="60" t="str">
        <f>'9-10'!Z12</f>
        <v>B</v>
      </c>
      <c r="N9" s="58" t="str">
        <f>'9-10'!AD12</f>
        <v>D</v>
      </c>
      <c r="O9" s="58" t="str">
        <f>'9-10'!AE12</f>
        <v>1.2</v>
      </c>
      <c r="P9" s="61" t="str">
        <f>'9-10'!AH12</f>
        <v>E</v>
      </c>
      <c r="Q9" s="61" t="str">
        <f>'9-10'!AI12</f>
        <v>0.8</v>
      </c>
      <c r="R9" s="59" t="str">
        <f>'9-10'!AL12</f>
        <v>D+</v>
      </c>
      <c r="S9" s="57" t="str">
        <f>'9-10'!AP12</f>
        <v>A</v>
      </c>
      <c r="T9" s="62" t="str">
        <f>'9-10'!AT12</f>
        <v>C</v>
      </c>
      <c r="U9" s="62" t="str">
        <f>'9-10'!AU12</f>
        <v>2.0</v>
      </c>
      <c r="V9" s="59" t="str">
        <f>'9-10'!AX12</f>
        <v>E</v>
      </c>
      <c r="W9" s="57" t="str">
        <f>'9-10'!BB12</f>
        <v>A</v>
      </c>
      <c r="X9" s="62" t="str">
        <f>'9-10'!BF12</f>
        <v>D</v>
      </c>
      <c r="Y9" s="62" t="str">
        <f>'9-10'!BG12</f>
        <v>1.2</v>
      </c>
      <c r="Z9" s="59" t="str">
        <f>'9-10'!BJ12</f>
        <v>D</v>
      </c>
      <c r="AA9" s="57" t="str">
        <f>'9-10'!BN12</f>
        <v>B+</v>
      </c>
      <c r="AB9" s="62" t="str">
        <f>'9-10'!BR12</f>
        <v>D+</v>
      </c>
      <c r="AC9" s="62" t="str">
        <f>'9-10'!BS12</f>
        <v>1.6</v>
      </c>
      <c r="AD9" s="59" t="str">
        <f>'9-10'!BV12</f>
        <v>D+</v>
      </c>
      <c r="AE9" s="57" t="str">
        <f>'9-10'!BZ12</f>
        <v>-</v>
      </c>
      <c r="AF9" s="62" t="str">
        <f>'9-10'!CD12</f>
        <v>D+</v>
      </c>
      <c r="AG9" s="62" t="str">
        <f>'9-10'!CE12</f>
        <v>1.6</v>
      </c>
      <c r="AH9" s="59" t="str">
        <f>'9-10'!CH12</f>
        <v>E</v>
      </c>
      <c r="AI9" s="57" t="str">
        <f>'9-10'!CL12</f>
        <v>B+</v>
      </c>
      <c r="AJ9" s="62" t="str">
        <f>'9-10'!CP12</f>
        <v>D+</v>
      </c>
      <c r="AK9" s="62" t="str">
        <f>'9-10'!CQ12</f>
        <v>1.6</v>
      </c>
      <c r="AL9" s="63">
        <f t="shared" si="1"/>
        <v>1.45</v>
      </c>
      <c r="AM9" s="74">
        <f t="shared" si="0"/>
        <v>25</v>
      </c>
      <c r="AN9" s="71">
        <v>17</v>
      </c>
      <c r="AO9" s="71">
        <v>24</v>
      </c>
      <c r="AP9" s="71">
        <v>4</v>
      </c>
      <c r="AQ9" s="71">
        <v>20</v>
      </c>
      <c r="AR9" s="71">
        <f t="shared" si="2"/>
        <v>65</v>
      </c>
      <c r="AS9" s="71" t="s">
        <v>45</v>
      </c>
      <c r="AT9" s="71" t="s">
        <v>45</v>
      </c>
      <c r="AU9" s="71" t="s">
        <v>45</v>
      </c>
      <c r="AV9" s="71" t="s">
        <v>43</v>
      </c>
    </row>
    <row r="10" spans="1:48" ht="32.1" customHeight="1" x14ac:dyDescent="0.25">
      <c r="A10" s="52">
        <v>5</v>
      </c>
      <c r="B10" s="54">
        <f>'[1]Marks Entry'!B13</f>
        <v>0</v>
      </c>
      <c r="C10" s="55" t="str">
        <f>'9-10'!C13</f>
        <v>BINAYA SHRESTHA</v>
      </c>
      <c r="D10" s="55" t="str">
        <f>'9-10'!D13</f>
        <v>DHAN BDR SHRESTHA</v>
      </c>
      <c r="E10" s="55" t="str">
        <f>'9-10'!E13</f>
        <v>SUNITA SHRESTHA</v>
      </c>
      <c r="F10" s="55" t="str">
        <f>'9-10'!F13</f>
        <v>2061-4-27</v>
      </c>
      <c r="G10" s="55">
        <f>'9-10'!G13</f>
        <v>0</v>
      </c>
      <c r="H10" s="56" t="str">
        <f>'9-10'!J13</f>
        <v>D+</v>
      </c>
      <c r="I10" s="57" t="str">
        <f>'9-10'!N13</f>
        <v>B+</v>
      </c>
      <c r="J10" s="58" t="str">
        <f>'9-10'!R13</f>
        <v>C</v>
      </c>
      <c r="K10" s="58" t="str">
        <f>'9-10'!S13</f>
        <v>2.0</v>
      </c>
      <c r="L10" s="59" t="str">
        <f>'9-10'!V13</f>
        <v>D</v>
      </c>
      <c r="M10" s="60" t="str">
        <f>'9-10'!Z13</f>
        <v>B+</v>
      </c>
      <c r="N10" s="58" t="str">
        <f>'9-10'!AD13</f>
        <v>D+</v>
      </c>
      <c r="O10" s="58" t="str">
        <f>'9-10'!AE13</f>
        <v>1.6</v>
      </c>
      <c r="P10" s="61" t="str">
        <f>'9-10'!AH13</f>
        <v>E</v>
      </c>
      <c r="Q10" s="61" t="str">
        <f>'9-10'!AI13</f>
        <v>0.8</v>
      </c>
      <c r="R10" s="59" t="str">
        <f>'9-10'!AL13</f>
        <v>D+</v>
      </c>
      <c r="S10" s="57" t="str">
        <f>'9-10'!AP13</f>
        <v>A</v>
      </c>
      <c r="T10" s="62" t="str">
        <f>'9-10'!AT13</f>
        <v>C</v>
      </c>
      <c r="U10" s="62" t="str">
        <f>'9-10'!AU13</f>
        <v>2.0</v>
      </c>
      <c r="V10" s="59" t="str">
        <f>'9-10'!AX13</f>
        <v>E</v>
      </c>
      <c r="W10" s="57" t="str">
        <f>'9-10'!BB13</f>
        <v>A</v>
      </c>
      <c r="X10" s="62" t="str">
        <f>'9-10'!BF13</f>
        <v>D</v>
      </c>
      <c r="Y10" s="62" t="str">
        <f>'9-10'!BG13</f>
        <v>1.2</v>
      </c>
      <c r="Z10" s="59" t="str">
        <f>'9-10'!BJ13</f>
        <v>D+</v>
      </c>
      <c r="AA10" s="57" t="str">
        <f>'9-10'!BN13</f>
        <v>B+</v>
      </c>
      <c r="AB10" s="62" t="str">
        <f>'9-10'!BR13</f>
        <v>C</v>
      </c>
      <c r="AC10" s="62" t="str">
        <f>'9-10'!BS13</f>
        <v>2.0</v>
      </c>
      <c r="AD10" s="59" t="str">
        <f>'9-10'!BV13</f>
        <v>D+</v>
      </c>
      <c r="AE10" s="57" t="str">
        <f>'9-10'!BZ13</f>
        <v>-</v>
      </c>
      <c r="AF10" s="62" t="str">
        <f>'9-10'!CD13</f>
        <v>D+</v>
      </c>
      <c r="AG10" s="62" t="str">
        <f>'9-10'!CE13</f>
        <v>1.6</v>
      </c>
      <c r="AH10" s="59" t="str">
        <f>'9-10'!CH13</f>
        <v>E</v>
      </c>
      <c r="AI10" s="57" t="str">
        <f>'9-10'!CL13</f>
        <v>B+</v>
      </c>
      <c r="AJ10" s="62" t="str">
        <f>'9-10'!CP13</f>
        <v>D+</v>
      </c>
      <c r="AK10" s="62" t="str">
        <f>'9-10'!CQ13</f>
        <v>1.6</v>
      </c>
      <c r="AL10" s="63">
        <f t="shared" si="1"/>
        <v>1.6</v>
      </c>
      <c r="AM10" s="74">
        <f t="shared" si="0"/>
        <v>21</v>
      </c>
      <c r="AN10" s="71">
        <v>15</v>
      </c>
      <c r="AO10" s="71">
        <v>25</v>
      </c>
      <c r="AP10" s="71">
        <v>7</v>
      </c>
      <c r="AQ10" s="71">
        <v>21</v>
      </c>
      <c r="AR10" s="71">
        <f t="shared" si="2"/>
        <v>68</v>
      </c>
      <c r="AS10" s="71" t="s">
        <v>43</v>
      </c>
      <c r="AT10" s="71" t="s">
        <v>43</v>
      </c>
      <c r="AU10" s="71" t="s">
        <v>45</v>
      </c>
      <c r="AV10" s="71" t="s">
        <v>43</v>
      </c>
    </row>
    <row r="11" spans="1:48" ht="32.1" customHeight="1" x14ac:dyDescent="0.25">
      <c r="A11" s="52">
        <v>6</v>
      </c>
      <c r="B11" s="54">
        <f>'[1]Marks Entry'!B14</f>
        <v>1236</v>
      </c>
      <c r="C11" s="55" t="str">
        <f>'9-10'!C14</f>
        <v>BINITA SHRESTHA</v>
      </c>
      <c r="D11" s="55" t="str">
        <f>'9-10'!D14</f>
        <v>DHAN BDR SHRESTHA</v>
      </c>
      <c r="E11" s="55" t="str">
        <f>'9-10'!E14</f>
        <v>SUNITA SHRESTHA</v>
      </c>
      <c r="F11" s="55" t="str">
        <f>'9-10'!F14</f>
        <v>2059-1-30</v>
      </c>
      <c r="G11" s="55">
        <f>'9-10'!G14</f>
        <v>0</v>
      </c>
      <c r="H11" s="56" t="str">
        <f>'9-10'!J14</f>
        <v>C</v>
      </c>
      <c r="I11" s="57" t="str">
        <f>'9-10'!N14</f>
        <v>A</v>
      </c>
      <c r="J11" s="58" t="str">
        <f>'9-10'!R14</f>
        <v>C+</v>
      </c>
      <c r="K11" s="58" t="str">
        <f>'9-10'!S14</f>
        <v>2.4</v>
      </c>
      <c r="L11" s="59" t="str">
        <f>'9-10'!V14</f>
        <v>D</v>
      </c>
      <c r="M11" s="60" t="str">
        <f>'9-10'!Z14</f>
        <v>B+</v>
      </c>
      <c r="N11" s="58" t="str">
        <f>'9-10'!AD14</f>
        <v>D+</v>
      </c>
      <c r="O11" s="58" t="str">
        <f>'9-10'!AE14</f>
        <v>1.6</v>
      </c>
      <c r="P11" s="61" t="str">
        <f>'9-10'!AH14</f>
        <v>E</v>
      </c>
      <c r="Q11" s="61" t="str">
        <f>'9-10'!AI14</f>
        <v>0.8</v>
      </c>
      <c r="R11" s="59" t="str">
        <f>'9-10'!AL14</f>
        <v>D+</v>
      </c>
      <c r="S11" s="57" t="str">
        <f>'9-10'!AP14</f>
        <v>A</v>
      </c>
      <c r="T11" s="62" t="str">
        <f>'9-10'!AT14</f>
        <v>C</v>
      </c>
      <c r="U11" s="62" t="str">
        <f>'9-10'!AU14</f>
        <v>2.0</v>
      </c>
      <c r="V11" s="59" t="str">
        <f>'9-10'!AX14</f>
        <v>D</v>
      </c>
      <c r="W11" s="57" t="str">
        <f>'9-10'!BB14</f>
        <v>A</v>
      </c>
      <c r="X11" s="62" t="str">
        <f>'9-10'!BF14</f>
        <v>C</v>
      </c>
      <c r="Y11" s="62" t="str">
        <f>'9-10'!BG14</f>
        <v>2.0</v>
      </c>
      <c r="Z11" s="59" t="str">
        <f>'9-10'!BJ14</f>
        <v>C</v>
      </c>
      <c r="AA11" s="57" t="str">
        <f>'9-10'!BN14</f>
        <v>A</v>
      </c>
      <c r="AB11" s="62" t="str">
        <f>'9-10'!BR14</f>
        <v>C+</v>
      </c>
      <c r="AC11" s="62" t="str">
        <f>'9-10'!BS14</f>
        <v>2.4</v>
      </c>
      <c r="AD11" s="59" t="str">
        <f>'9-10'!BV14</f>
        <v>C</v>
      </c>
      <c r="AE11" s="57" t="str">
        <f>'9-10'!BZ14</f>
        <v>-</v>
      </c>
      <c r="AF11" s="62" t="str">
        <f>'9-10'!CD14</f>
        <v>C</v>
      </c>
      <c r="AG11" s="62" t="str">
        <f>'9-10'!CE14</f>
        <v>2.0</v>
      </c>
      <c r="AH11" s="59" t="str">
        <f>'9-10'!CH14</f>
        <v>D</v>
      </c>
      <c r="AI11" s="57" t="str">
        <f>'9-10'!CL14</f>
        <v>B+</v>
      </c>
      <c r="AJ11" s="62" t="str">
        <f>'9-10'!CP14</f>
        <v>D+</v>
      </c>
      <c r="AK11" s="62" t="str">
        <f>'9-10'!CQ14</f>
        <v>1.6</v>
      </c>
      <c r="AL11" s="63">
        <f t="shared" si="1"/>
        <v>1.85</v>
      </c>
      <c r="AM11" s="74">
        <f t="shared" si="0"/>
        <v>9</v>
      </c>
      <c r="AN11" s="71">
        <v>12</v>
      </c>
      <c r="AO11" s="71">
        <v>23</v>
      </c>
      <c r="AP11" s="71">
        <v>7</v>
      </c>
      <c r="AQ11" s="71">
        <v>23</v>
      </c>
      <c r="AR11" s="71">
        <f t="shared" si="2"/>
        <v>65</v>
      </c>
      <c r="AS11" s="71" t="s">
        <v>45</v>
      </c>
      <c r="AT11" s="71" t="s">
        <v>44</v>
      </c>
      <c r="AU11" s="71" t="s">
        <v>45</v>
      </c>
      <c r="AV11" s="71" t="s">
        <v>45</v>
      </c>
    </row>
    <row r="12" spans="1:48" ht="32.1" customHeight="1" x14ac:dyDescent="0.25">
      <c r="A12" s="52">
        <v>7</v>
      </c>
      <c r="B12" s="54">
        <f>'[1]Marks Entry'!B15</f>
        <v>0</v>
      </c>
      <c r="C12" s="55" t="str">
        <f>'9-10'!C15</f>
        <v>BIRBAL THAMI</v>
      </c>
      <c r="D12" s="55" t="str">
        <f>'9-10'!D15</f>
        <v>KALE THAMI</v>
      </c>
      <c r="E12" s="55" t="str">
        <f>'9-10'!E15</f>
        <v>HARKA MAYA THAMI</v>
      </c>
      <c r="F12" s="55" t="str">
        <f>'9-10'!F15</f>
        <v>2055-8-22</v>
      </c>
      <c r="G12" s="55">
        <f>'9-10'!G15</f>
        <v>0</v>
      </c>
      <c r="H12" s="56" t="str">
        <f>'9-10'!J15</f>
        <v>D</v>
      </c>
      <c r="I12" s="57" t="str">
        <f>'9-10'!N15</f>
        <v>A</v>
      </c>
      <c r="J12" s="58" t="str">
        <f>'9-10'!R15</f>
        <v>C</v>
      </c>
      <c r="K12" s="58" t="str">
        <f>'9-10'!S15</f>
        <v>2.0</v>
      </c>
      <c r="L12" s="59" t="str">
        <f>'9-10'!V15</f>
        <v>E</v>
      </c>
      <c r="M12" s="60" t="str">
        <f>'9-10'!Z15</f>
        <v>A</v>
      </c>
      <c r="N12" s="58" t="str">
        <f>'9-10'!AD15</f>
        <v>D+</v>
      </c>
      <c r="O12" s="58" t="str">
        <f>'9-10'!AE15</f>
        <v>1.6</v>
      </c>
      <c r="P12" s="61" t="str">
        <f>'9-10'!AH15</f>
        <v>E</v>
      </c>
      <c r="Q12" s="61" t="str">
        <f>'9-10'!AI15</f>
        <v>0.8</v>
      </c>
      <c r="R12" s="59" t="str">
        <f>'9-10'!AL15</f>
        <v>D+</v>
      </c>
      <c r="S12" s="57" t="str">
        <f>'9-10'!AP15</f>
        <v>A</v>
      </c>
      <c r="T12" s="62" t="str">
        <f>'9-10'!AT15</f>
        <v>C</v>
      </c>
      <c r="U12" s="62" t="str">
        <f>'9-10'!AU15</f>
        <v>2.0</v>
      </c>
      <c r="V12" s="59" t="str">
        <f>'9-10'!AX15</f>
        <v>E</v>
      </c>
      <c r="W12" s="57" t="str">
        <f>'9-10'!BB15</f>
        <v>A</v>
      </c>
      <c r="X12" s="62" t="str">
        <f>'9-10'!BF15</f>
        <v>D</v>
      </c>
      <c r="Y12" s="62" t="str">
        <f>'9-10'!BG15</f>
        <v>1.2</v>
      </c>
      <c r="Z12" s="59" t="str">
        <f>'9-10'!BJ15</f>
        <v>D</v>
      </c>
      <c r="AA12" s="57" t="str">
        <f>'9-10'!BN15</f>
        <v>A</v>
      </c>
      <c r="AB12" s="62" t="str">
        <f>'9-10'!BR15</f>
        <v>D+</v>
      </c>
      <c r="AC12" s="62" t="str">
        <f>'9-10'!BS15</f>
        <v>1.6</v>
      </c>
      <c r="AD12" s="59" t="str">
        <f>'9-10'!BV15</f>
        <v>D</v>
      </c>
      <c r="AE12" s="57" t="str">
        <f>'9-10'!BZ15</f>
        <v>-</v>
      </c>
      <c r="AF12" s="62" t="str">
        <f>'9-10'!CD15</f>
        <v>D</v>
      </c>
      <c r="AG12" s="62" t="str">
        <f>'9-10'!CE15</f>
        <v>1.2</v>
      </c>
      <c r="AH12" s="59" t="str">
        <f>'9-10'!CH15</f>
        <v>D</v>
      </c>
      <c r="AI12" s="57" t="str">
        <f>'9-10'!CL15</f>
        <v>A</v>
      </c>
      <c r="AJ12" s="62" t="str">
        <f>'9-10'!CP15</f>
        <v>D+</v>
      </c>
      <c r="AK12" s="62" t="str">
        <f>'9-10'!CQ15</f>
        <v>1.6</v>
      </c>
      <c r="AL12" s="63">
        <f t="shared" si="1"/>
        <v>1.5</v>
      </c>
      <c r="AM12" s="74">
        <f t="shared" si="0"/>
        <v>24</v>
      </c>
      <c r="AN12" s="71">
        <v>18</v>
      </c>
      <c r="AO12" s="71">
        <v>17</v>
      </c>
      <c r="AP12" s="71">
        <v>4</v>
      </c>
      <c r="AQ12" s="71">
        <v>24</v>
      </c>
      <c r="AR12" s="71">
        <f t="shared" si="2"/>
        <v>63</v>
      </c>
      <c r="AS12" s="71" t="s">
        <v>45</v>
      </c>
      <c r="AT12" s="71" t="s">
        <v>43</v>
      </c>
      <c r="AU12" s="71" t="s">
        <v>43</v>
      </c>
      <c r="AV12" s="71" t="s">
        <v>45</v>
      </c>
    </row>
    <row r="13" spans="1:48" ht="32.1" customHeight="1" x14ac:dyDescent="0.25">
      <c r="A13" s="52">
        <v>8</v>
      </c>
      <c r="B13" s="54">
        <f>'[1]Marks Entry'!B16</f>
        <v>0</v>
      </c>
      <c r="C13" s="55" t="str">
        <f>'9-10'!C16</f>
        <v>DAMBER BDR KHADHA</v>
      </c>
      <c r="D13" s="55" t="str">
        <f>'9-10'!D16</f>
        <v>BHUPENDRA BDR KHADKA</v>
      </c>
      <c r="E13" s="55" t="str">
        <f>'9-10'!E16</f>
        <v>BIMALA KHADKA</v>
      </c>
      <c r="F13" s="55" t="str">
        <f>'9-10'!F16</f>
        <v>2058-10-18</v>
      </c>
      <c r="G13" s="55">
        <f>'9-10'!G16</f>
        <v>0</v>
      </c>
      <c r="H13" s="56" t="str">
        <f>'9-10'!J16</f>
        <v>D</v>
      </c>
      <c r="I13" s="57" t="str">
        <f>'9-10'!N16</f>
        <v>B+</v>
      </c>
      <c r="J13" s="58" t="str">
        <f>'9-10'!R16</f>
        <v>D+</v>
      </c>
      <c r="K13" s="58" t="str">
        <f>'9-10'!S16</f>
        <v>1.6</v>
      </c>
      <c r="L13" s="59" t="str">
        <f>'9-10'!V16</f>
        <v>E</v>
      </c>
      <c r="M13" s="60" t="str">
        <f>'9-10'!Z16</f>
        <v>A</v>
      </c>
      <c r="N13" s="58" t="str">
        <f>'9-10'!AD16</f>
        <v>D+</v>
      </c>
      <c r="O13" s="58" t="str">
        <f>'9-10'!AE16</f>
        <v>1.6</v>
      </c>
      <c r="P13" s="61" t="str">
        <f>'9-10'!AH16</f>
        <v>E</v>
      </c>
      <c r="Q13" s="61" t="str">
        <f>'9-10'!AI16</f>
        <v>0.8</v>
      </c>
      <c r="R13" s="59" t="str">
        <f>'9-10'!AL16</f>
        <v>D+</v>
      </c>
      <c r="S13" s="57" t="str">
        <f>'9-10'!AP16</f>
        <v>A</v>
      </c>
      <c r="T13" s="62" t="str">
        <f>'9-10'!AT16</f>
        <v>C</v>
      </c>
      <c r="U13" s="62" t="str">
        <f>'9-10'!AU16</f>
        <v>2.0</v>
      </c>
      <c r="V13" s="59" t="str">
        <f>'9-10'!AX16</f>
        <v>E</v>
      </c>
      <c r="W13" s="57" t="str">
        <f>'9-10'!BB16</f>
        <v>A</v>
      </c>
      <c r="X13" s="62" t="str">
        <f>'9-10'!BF16</f>
        <v>D</v>
      </c>
      <c r="Y13" s="62" t="str">
        <f>'9-10'!BG16</f>
        <v>1.2</v>
      </c>
      <c r="Z13" s="59" t="str">
        <f>'9-10'!BJ16</f>
        <v>D</v>
      </c>
      <c r="AA13" s="57" t="str">
        <f>'9-10'!BN16</f>
        <v>B+</v>
      </c>
      <c r="AB13" s="62" t="str">
        <f>'9-10'!BR16</f>
        <v>D+</v>
      </c>
      <c r="AC13" s="62" t="str">
        <f>'9-10'!BS16</f>
        <v>1.6</v>
      </c>
      <c r="AD13" s="59" t="str">
        <f>'9-10'!BV16</f>
        <v>D</v>
      </c>
      <c r="AE13" s="57" t="str">
        <f>'9-10'!BZ16</f>
        <v>-</v>
      </c>
      <c r="AF13" s="62" t="str">
        <f>'9-10'!CD16</f>
        <v>D</v>
      </c>
      <c r="AG13" s="62" t="str">
        <f>'9-10'!CE16</f>
        <v>1.2</v>
      </c>
      <c r="AH13" s="59" t="str">
        <f>'9-10'!CH16</f>
        <v>D</v>
      </c>
      <c r="AI13" s="57" t="str">
        <f>'9-10'!CL16</f>
        <v>B+</v>
      </c>
      <c r="AJ13" s="62" t="str">
        <f>'9-10'!CP16</f>
        <v>D+</v>
      </c>
      <c r="AK13" s="62" t="str">
        <f>'9-10'!CQ16</f>
        <v>1.6</v>
      </c>
      <c r="AL13" s="63">
        <v>0</v>
      </c>
      <c r="AM13" s="74">
        <f t="shared" si="0"/>
        <v>30</v>
      </c>
      <c r="AN13" s="71">
        <v>9</v>
      </c>
      <c r="AO13" s="71">
        <v>15</v>
      </c>
      <c r="AP13" s="71">
        <v>5</v>
      </c>
      <c r="AQ13" s="71">
        <v>14</v>
      </c>
      <c r="AR13" s="71">
        <f t="shared" si="2"/>
        <v>43</v>
      </c>
      <c r="AS13" s="71" t="s">
        <v>45</v>
      </c>
      <c r="AT13" s="71" t="s">
        <v>45</v>
      </c>
      <c r="AU13" s="71" t="s">
        <v>43</v>
      </c>
      <c r="AV13" s="71" t="s">
        <v>45</v>
      </c>
    </row>
    <row r="14" spans="1:48" ht="32.1" customHeight="1" x14ac:dyDescent="0.25">
      <c r="A14" s="52">
        <v>9</v>
      </c>
      <c r="B14" s="54">
        <f>'[1]Marks Entry'!B17</f>
        <v>0</v>
      </c>
      <c r="C14" s="55" t="str">
        <f>'9-10'!C17</f>
        <v>DIPAK SHRESTHA</v>
      </c>
      <c r="D14" s="55" t="str">
        <f>'9-10'!D17</f>
        <v>THAKUR DAS SHRESTHA</v>
      </c>
      <c r="E14" s="55" t="str">
        <f>'9-10'!E17</f>
        <v>PHUL MAYA SHRESTHA</v>
      </c>
      <c r="F14" s="55" t="str">
        <f>'9-10'!F17</f>
        <v>2057-10-14</v>
      </c>
      <c r="G14" s="55">
        <f>'9-10'!G17</f>
        <v>0</v>
      </c>
      <c r="H14" s="56" t="str">
        <f>'9-10'!J17</f>
        <v>D+</v>
      </c>
      <c r="I14" s="57" t="str">
        <f>'9-10'!N17</f>
        <v>A</v>
      </c>
      <c r="J14" s="58" t="str">
        <f>'9-10'!R17</f>
        <v>C</v>
      </c>
      <c r="K14" s="58" t="str">
        <f>'9-10'!S17</f>
        <v>2.0</v>
      </c>
      <c r="L14" s="59" t="str">
        <f>'9-10'!V17</f>
        <v>D</v>
      </c>
      <c r="M14" s="60" t="str">
        <f>'9-10'!Z17</f>
        <v>B+</v>
      </c>
      <c r="N14" s="58" t="str">
        <f>'9-10'!AD17</f>
        <v>D+</v>
      </c>
      <c r="O14" s="58" t="str">
        <f>'9-10'!AE17</f>
        <v>1.6</v>
      </c>
      <c r="P14" s="61" t="str">
        <f>'9-10'!AH17</f>
        <v>E</v>
      </c>
      <c r="Q14" s="61" t="str">
        <f>'9-10'!AI17</f>
        <v>0.8</v>
      </c>
      <c r="R14" s="59" t="str">
        <f>'9-10'!AL17</f>
        <v>D+</v>
      </c>
      <c r="S14" s="57" t="str">
        <f>'9-10'!AP17</f>
        <v>A</v>
      </c>
      <c r="T14" s="62" t="str">
        <f>'9-10'!AT17</f>
        <v>C+</v>
      </c>
      <c r="U14" s="62" t="str">
        <f>'9-10'!AU17</f>
        <v>2.4</v>
      </c>
      <c r="V14" s="59" t="str">
        <f>'9-10'!AX17</f>
        <v>E</v>
      </c>
      <c r="W14" s="57" t="str">
        <f>'9-10'!BB17</f>
        <v>A</v>
      </c>
      <c r="X14" s="62" t="str">
        <f>'9-10'!BF17</f>
        <v>D+</v>
      </c>
      <c r="Y14" s="62" t="str">
        <f>'9-10'!BG17</f>
        <v>1.6</v>
      </c>
      <c r="Z14" s="59" t="str">
        <f>'9-10'!BJ17</f>
        <v>C</v>
      </c>
      <c r="AA14" s="57" t="str">
        <f>'9-10'!BN17</f>
        <v>A</v>
      </c>
      <c r="AB14" s="62" t="str">
        <f>'9-10'!BR17</f>
        <v>C+</v>
      </c>
      <c r="AC14" s="62" t="str">
        <f>'9-10'!BS17</f>
        <v>2.4</v>
      </c>
      <c r="AD14" s="59" t="str">
        <f>'9-10'!BV17</f>
        <v>C</v>
      </c>
      <c r="AE14" s="57" t="str">
        <f>'9-10'!BZ17</f>
        <v>-</v>
      </c>
      <c r="AF14" s="62" t="str">
        <f>'9-10'!CD17</f>
        <v>C</v>
      </c>
      <c r="AG14" s="62" t="str">
        <f>'9-10'!CE17</f>
        <v>2.0</v>
      </c>
      <c r="AH14" s="59" t="str">
        <f>'9-10'!CH17</f>
        <v>D+</v>
      </c>
      <c r="AI14" s="57" t="str">
        <f>'9-10'!CL17</f>
        <v>A</v>
      </c>
      <c r="AJ14" s="62" t="str">
        <f>'9-10'!CP17</f>
        <v>C</v>
      </c>
      <c r="AK14" s="62" t="str">
        <f>'9-10'!CQ17</f>
        <v>2.0</v>
      </c>
      <c r="AL14" s="63">
        <f t="shared" si="1"/>
        <v>1.85</v>
      </c>
      <c r="AM14" s="74">
        <f t="shared" si="0"/>
        <v>9</v>
      </c>
      <c r="AN14" s="71">
        <v>16</v>
      </c>
      <c r="AO14" s="71">
        <v>23</v>
      </c>
      <c r="AP14" s="71">
        <v>5</v>
      </c>
      <c r="AQ14" s="71">
        <v>22</v>
      </c>
      <c r="AR14" s="71">
        <f t="shared" si="2"/>
        <v>66</v>
      </c>
      <c r="AS14" s="71" t="s">
        <v>44</v>
      </c>
      <c r="AT14" s="71" t="s">
        <v>43</v>
      </c>
      <c r="AU14" s="71" t="s">
        <v>43</v>
      </c>
      <c r="AV14" s="71" t="s">
        <v>43</v>
      </c>
    </row>
    <row r="15" spans="1:48" ht="32.1" customHeight="1" x14ac:dyDescent="0.25">
      <c r="A15" s="52">
        <v>10</v>
      </c>
      <c r="B15" s="54">
        <f>'[1]Marks Entry'!B18</f>
        <v>0</v>
      </c>
      <c r="C15" s="55" t="str">
        <f>'9-10'!C18</f>
        <v xml:space="preserve">GAMITA B.K </v>
      </c>
      <c r="D15" s="55" t="str">
        <f>'9-10'!D18</f>
        <v>BHUWAN B.K</v>
      </c>
      <c r="E15" s="55" t="str">
        <f>'9-10'!E18</f>
        <v>RAM MAYA B.K</v>
      </c>
      <c r="F15" s="55" t="str">
        <f>'9-10'!F18</f>
        <v>2059-3-22</v>
      </c>
      <c r="G15" s="55">
        <f>'9-10'!G18</f>
        <v>0</v>
      </c>
      <c r="H15" s="56" t="str">
        <f>'9-10'!J18</f>
        <v>C</v>
      </c>
      <c r="I15" s="57" t="str">
        <f>'9-10'!N18</f>
        <v>A</v>
      </c>
      <c r="J15" s="58" t="str">
        <f>'9-10'!R18</f>
        <v>C+</v>
      </c>
      <c r="K15" s="58" t="str">
        <f>'9-10'!S18</f>
        <v>2.4</v>
      </c>
      <c r="L15" s="59" t="str">
        <f>'9-10'!V18</f>
        <v>D</v>
      </c>
      <c r="M15" s="60" t="str">
        <f>'9-10'!Z18</f>
        <v>A</v>
      </c>
      <c r="N15" s="58" t="str">
        <f>'9-10'!AD18</f>
        <v>D+</v>
      </c>
      <c r="O15" s="58" t="str">
        <f>'9-10'!AE18</f>
        <v>1.6</v>
      </c>
      <c r="P15" s="61" t="str">
        <f>'9-10'!AH18</f>
        <v>E</v>
      </c>
      <c r="Q15" s="61" t="str">
        <f>'9-10'!AI18</f>
        <v>0.8</v>
      </c>
      <c r="R15" s="59" t="str">
        <f>'9-10'!AL18</f>
        <v>D+</v>
      </c>
      <c r="S15" s="57" t="str">
        <f>'9-10'!AP18</f>
        <v>A</v>
      </c>
      <c r="T15" s="62" t="str">
        <f>'9-10'!AT18</f>
        <v>C+</v>
      </c>
      <c r="U15" s="62" t="str">
        <f>'9-10'!AU18</f>
        <v>2.4</v>
      </c>
      <c r="V15" s="59" t="str">
        <f>'9-10'!AX18</f>
        <v>D</v>
      </c>
      <c r="W15" s="57" t="str">
        <f>'9-10'!BB18</f>
        <v>A</v>
      </c>
      <c r="X15" s="62" t="str">
        <f>'9-10'!BF18</f>
        <v>D+</v>
      </c>
      <c r="Y15" s="62" t="str">
        <f>'9-10'!BG18</f>
        <v>1.6</v>
      </c>
      <c r="Z15" s="59" t="str">
        <f>'9-10'!BJ18</f>
        <v>C</v>
      </c>
      <c r="AA15" s="57" t="str">
        <f>'9-10'!BN18</f>
        <v>A</v>
      </c>
      <c r="AB15" s="62" t="str">
        <f>'9-10'!BR18</f>
        <v>C+</v>
      </c>
      <c r="AC15" s="62" t="str">
        <f>'9-10'!BS18</f>
        <v>2.4</v>
      </c>
      <c r="AD15" s="59" t="str">
        <f>'9-10'!BV18</f>
        <v>D</v>
      </c>
      <c r="AE15" s="57" t="str">
        <f>'9-10'!BZ18</f>
        <v>-</v>
      </c>
      <c r="AF15" s="62" t="str">
        <f>'9-10'!CD18</f>
        <v>D</v>
      </c>
      <c r="AG15" s="62" t="str">
        <f>'9-10'!CE18</f>
        <v>1.2</v>
      </c>
      <c r="AH15" s="59" t="str">
        <f>'9-10'!CH18</f>
        <v>D</v>
      </c>
      <c r="AI15" s="57" t="str">
        <f>'9-10'!CL18</f>
        <v>B+</v>
      </c>
      <c r="AJ15" s="62" t="str">
        <f>'9-10'!CP18</f>
        <v>D+</v>
      </c>
      <c r="AK15" s="62" t="str">
        <f>'9-10'!CQ18</f>
        <v>1.6</v>
      </c>
      <c r="AL15" s="63">
        <f t="shared" si="1"/>
        <v>1.7499999999999998</v>
      </c>
      <c r="AM15" s="74">
        <f t="shared" si="0"/>
        <v>17</v>
      </c>
      <c r="AN15" s="71">
        <v>15</v>
      </c>
      <c r="AO15" s="71">
        <v>18</v>
      </c>
      <c r="AP15" s="71">
        <v>3</v>
      </c>
      <c r="AQ15" s="71">
        <v>19</v>
      </c>
      <c r="AR15" s="71">
        <f t="shared" si="2"/>
        <v>55</v>
      </c>
      <c r="AS15" s="71" t="s">
        <v>45</v>
      </c>
      <c r="AT15" s="71" t="s">
        <v>45</v>
      </c>
      <c r="AU15" s="71" t="s">
        <v>45</v>
      </c>
      <c r="AV15" s="71" t="s">
        <v>43</v>
      </c>
    </row>
    <row r="16" spans="1:48" ht="32.1" customHeight="1" x14ac:dyDescent="0.25">
      <c r="A16" s="52">
        <v>11</v>
      </c>
      <c r="B16" s="54">
        <f>'[1]Marks Entry'!B19</f>
        <v>0</v>
      </c>
      <c r="C16" s="55" t="str">
        <f>'9-10'!C19</f>
        <v>KHADKA MAYA B.K</v>
      </c>
      <c r="D16" s="55" t="str">
        <f>'9-10'!D19</f>
        <v>CHITRA BDR B.K</v>
      </c>
      <c r="E16" s="55" t="str">
        <f>'9-10'!E19</f>
        <v>PARMILA B.K</v>
      </c>
      <c r="F16" s="55" t="str">
        <f>'9-10'!F19</f>
        <v>2059-11-5</v>
      </c>
      <c r="G16" s="55">
        <f>'9-10'!G19</f>
        <v>0</v>
      </c>
      <c r="H16" s="56" t="str">
        <f>'9-10'!J19</f>
        <v>C</v>
      </c>
      <c r="I16" s="57" t="str">
        <f>'9-10'!N19</f>
        <v>A</v>
      </c>
      <c r="J16" s="58" t="str">
        <f>'9-10'!R19</f>
        <v>C+</v>
      </c>
      <c r="K16" s="58" t="str">
        <f>'9-10'!S19</f>
        <v>2.4</v>
      </c>
      <c r="L16" s="59" t="str">
        <f>'9-10'!V19</f>
        <v>D</v>
      </c>
      <c r="M16" s="60" t="str">
        <f>'9-10'!Z19</f>
        <v>A</v>
      </c>
      <c r="N16" s="58" t="str">
        <f>'9-10'!AD19</f>
        <v>C</v>
      </c>
      <c r="O16" s="58" t="str">
        <f>'9-10'!AE19</f>
        <v>2.0</v>
      </c>
      <c r="P16" s="61" t="str">
        <f>'9-10'!AH19</f>
        <v>E</v>
      </c>
      <c r="Q16" s="61" t="str">
        <f>'9-10'!AI19</f>
        <v>0.8</v>
      </c>
      <c r="R16" s="59" t="str">
        <f>'9-10'!AL19</f>
        <v>C</v>
      </c>
      <c r="S16" s="57" t="str">
        <f>'9-10'!AP19</f>
        <v>A</v>
      </c>
      <c r="T16" s="62" t="str">
        <f>'9-10'!AT19</f>
        <v>C+</v>
      </c>
      <c r="U16" s="62" t="str">
        <f>'9-10'!AU19</f>
        <v>2.4</v>
      </c>
      <c r="V16" s="59" t="str">
        <f>'9-10'!AX19</f>
        <v>E</v>
      </c>
      <c r="W16" s="57" t="str">
        <f>'9-10'!BB19</f>
        <v>A</v>
      </c>
      <c r="X16" s="62" t="str">
        <f>'9-10'!BF19</f>
        <v>D+</v>
      </c>
      <c r="Y16" s="62" t="str">
        <f>'9-10'!BG19</f>
        <v>1.6</v>
      </c>
      <c r="Z16" s="59" t="str">
        <f>'9-10'!BJ19</f>
        <v>C</v>
      </c>
      <c r="AA16" s="57" t="str">
        <f>'9-10'!BN19</f>
        <v>A</v>
      </c>
      <c r="AB16" s="62" t="str">
        <f>'9-10'!BR19</f>
        <v>C+</v>
      </c>
      <c r="AC16" s="62" t="str">
        <f>'9-10'!BS19</f>
        <v>2.4</v>
      </c>
      <c r="AD16" s="59" t="str">
        <f>'9-10'!BV19</f>
        <v>D+</v>
      </c>
      <c r="AE16" s="57" t="str">
        <f>'9-10'!BZ19</f>
        <v>-</v>
      </c>
      <c r="AF16" s="62" t="str">
        <f>'9-10'!CD19</f>
        <v>D+</v>
      </c>
      <c r="AG16" s="62" t="str">
        <f>'9-10'!CE19</f>
        <v>1.6</v>
      </c>
      <c r="AH16" s="59" t="str">
        <f>'9-10'!CH19</f>
        <v>D</v>
      </c>
      <c r="AI16" s="57" t="str">
        <f>'9-10'!CL19</f>
        <v>B+</v>
      </c>
      <c r="AJ16" s="62" t="str">
        <f>'9-10'!CP19</f>
        <v>D+</v>
      </c>
      <c r="AK16" s="62" t="str">
        <f>'9-10'!CQ19</f>
        <v>1.6</v>
      </c>
      <c r="AL16" s="63">
        <f t="shared" si="1"/>
        <v>1.8499999999999999</v>
      </c>
      <c r="AM16" s="74">
        <f t="shared" si="0"/>
        <v>12</v>
      </c>
      <c r="AN16" s="71">
        <v>18</v>
      </c>
      <c r="AO16" s="71">
        <v>23</v>
      </c>
      <c r="AP16" s="71">
        <v>7</v>
      </c>
      <c r="AQ16" s="71">
        <v>23</v>
      </c>
      <c r="AR16" s="71">
        <f t="shared" si="2"/>
        <v>71</v>
      </c>
      <c r="AS16" s="71" t="s">
        <v>45</v>
      </c>
      <c r="AT16" s="71" t="s">
        <v>44</v>
      </c>
      <c r="AU16" s="71" t="s">
        <v>43</v>
      </c>
      <c r="AV16" s="71" t="s">
        <v>45</v>
      </c>
    </row>
    <row r="17" spans="1:48" ht="32.1" customHeight="1" x14ac:dyDescent="0.25">
      <c r="A17" s="52">
        <v>12</v>
      </c>
      <c r="B17" s="54">
        <f>'[1]Marks Entry'!B20</f>
        <v>0</v>
      </c>
      <c r="C17" s="55" t="str">
        <f>'9-10'!C20</f>
        <v>JAMUNA SHRESTHA</v>
      </c>
      <c r="D17" s="55" t="str">
        <f>'9-10'!D20</f>
        <v>MAN BDR SHRESTHA</v>
      </c>
      <c r="E17" s="55" t="str">
        <f>'9-10'!E20</f>
        <v>BISHNU SHRESTHA</v>
      </c>
      <c r="F17" s="55" t="str">
        <f>'9-10'!F20</f>
        <v>2055-9-29</v>
      </c>
      <c r="G17" s="55">
        <f>'9-10'!G20</f>
        <v>0</v>
      </c>
      <c r="H17" s="56" t="str">
        <f>'9-10'!J20</f>
        <v>D+</v>
      </c>
      <c r="I17" s="57" t="str">
        <f>'9-10'!N20</f>
        <v>B+</v>
      </c>
      <c r="J17" s="58" t="str">
        <f>'9-10'!R20</f>
        <v>C</v>
      </c>
      <c r="K17" s="58" t="str">
        <f>'9-10'!S20</f>
        <v>2.0</v>
      </c>
      <c r="L17" s="59" t="str">
        <f>'9-10'!V20</f>
        <v>D</v>
      </c>
      <c r="M17" s="60" t="str">
        <f>'9-10'!Z20</f>
        <v>A</v>
      </c>
      <c r="N17" s="58" t="str">
        <f>'9-10'!AD20</f>
        <v>C</v>
      </c>
      <c r="O17" s="58" t="str">
        <f>'9-10'!AE20</f>
        <v>2.0</v>
      </c>
      <c r="P17" s="61" t="str">
        <f>'9-10'!AH20</f>
        <v>E</v>
      </c>
      <c r="Q17" s="61" t="str">
        <f>'9-10'!AI20</f>
        <v>0.8</v>
      </c>
      <c r="R17" s="59" t="str">
        <f>'9-10'!AL20</f>
        <v>C</v>
      </c>
      <c r="S17" s="57" t="str">
        <f>'9-10'!AP20</f>
        <v>B+</v>
      </c>
      <c r="T17" s="62" t="str">
        <f>'9-10'!AT20</f>
        <v>C</v>
      </c>
      <c r="U17" s="62" t="str">
        <f>'9-10'!AU20</f>
        <v>2.0</v>
      </c>
      <c r="V17" s="59" t="str">
        <f>'9-10'!AX20</f>
        <v>E</v>
      </c>
      <c r="W17" s="57" t="str">
        <f>'9-10'!BB20</f>
        <v>B+</v>
      </c>
      <c r="X17" s="62" t="str">
        <f>'9-10'!BF20</f>
        <v>D</v>
      </c>
      <c r="Y17" s="62" t="str">
        <f>'9-10'!BG20</f>
        <v>1.2</v>
      </c>
      <c r="Z17" s="59" t="str">
        <f>'9-10'!BJ20</f>
        <v>D+</v>
      </c>
      <c r="AA17" s="57" t="str">
        <f>'9-10'!BN20</f>
        <v>B+</v>
      </c>
      <c r="AB17" s="62" t="str">
        <f>'9-10'!BR20</f>
        <v>C</v>
      </c>
      <c r="AC17" s="62" t="str">
        <f>'9-10'!BS20</f>
        <v>2.0</v>
      </c>
      <c r="AD17" s="59" t="str">
        <f>'9-10'!BV20</f>
        <v>D</v>
      </c>
      <c r="AE17" s="57" t="str">
        <f>'9-10'!BZ20</f>
        <v>-</v>
      </c>
      <c r="AF17" s="62" t="str">
        <f>'9-10'!CD20</f>
        <v>D</v>
      </c>
      <c r="AG17" s="62" t="str">
        <f>'9-10'!CE20</f>
        <v>1.2</v>
      </c>
      <c r="AH17" s="59" t="str">
        <f>'9-10'!CH20</f>
        <v>E</v>
      </c>
      <c r="AI17" s="57" t="str">
        <f>'9-10'!CL20</f>
        <v>A</v>
      </c>
      <c r="AJ17" s="62" t="str">
        <f>'9-10'!CP20</f>
        <v>D+</v>
      </c>
      <c r="AK17" s="62" t="str">
        <f>'9-10'!CQ20</f>
        <v>1.6</v>
      </c>
      <c r="AL17" s="63">
        <f t="shared" si="1"/>
        <v>1.5999999999999999</v>
      </c>
      <c r="AM17" s="74">
        <f t="shared" si="0"/>
        <v>22</v>
      </c>
      <c r="AN17" s="71">
        <v>9</v>
      </c>
      <c r="AO17" s="71">
        <v>24</v>
      </c>
      <c r="AP17" s="71">
        <v>6</v>
      </c>
      <c r="AQ17" s="71">
        <v>18</v>
      </c>
      <c r="AR17" s="71">
        <f t="shared" si="2"/>
        <v>57</v>
      </c>
      <c r="AS17" s="71" t="s">
        <v>45</v>
      </c>
      <c r="AT17" s="71" t="s">
        <v>43</v>
      </c>
      <c r="AU17" s="71" t="s">
        <v>45</v>
      </c>
      <c r="AV17" s="71" t="s">
        <v>45</v>
      </c>
    </row>
    <row r="18" spans="1:48" ht="32.1" customHeight="1" x14ac:dyDescent="0.25">
      <c r="A18" s="52">
        <v>13</v>
      </c>
      <c r="B18" s="54">
        <f>'[1]Marks Entry'!B21</f>
        <v>0</v>
      </c>
      <c r="C18" s="55" t="str">
        <f>'9-10'!C21</f>
        <v>JANAK KHADKA</v>
      </c>
      <c r="D18" s="55" t="str">
        <f>'9-10'!D21</f>
        <v>KRISHNA BDR. KHADKA</v>
      </c>
      <c r="E18" s="55" t="str">
        <f>'9-10'!E21</f>
        <v>MANSARI KHADKA</v>
      </c>
      <c r="F18" s="55" t="str">
        <f>'9-10'!F21</f>
        <v>2059-08-10</v>
      </c>
      <c r="G18" s="55">
        <f>'9-10'!G21</f>
        <v>0</v>
      </c>
      <c r="H18" s="56" t="str">
        <f>'9-10'!J21</f>
        <v>D+</v>
      </c>
      <c r="I18" s="57" t="str">
        <f>'9-10'!N21</f>
        <v>B+</v>
      </c>
      <c r="J18" s="58" t="str">
        <f>'9-10'!R21</f>
        <v>C</v>
      </c>
      <c r="K18" s="58" t="str">
        <f>'9-10'!S21</f>
        <v>2.0</v>
      </c>
      <c r="L18" s="59" t="str">
        <f>'9-10'!V21</f>
        <v>D+</v>
      </c>
      <c r="M18" s="60" t="str">
        <f>'9-10'!Z21</f>
        <v>B+</v>
      </c>
      <c r="N18" s="58" t="str">
        <f>'9-10'!AD21</f>
        <v>C</v>
      </c>
      <c r="O18" s="58" t="str">
        <f>'9-10'!AE21</f>
        <v>2.0</v>
      </c>
      <c r="P18" s="61" t="str">
        <f>'9-10'!AH21</f>
        <v>E</v>
      </c>
      <c r="Q18" s="61" t="str">
        <f>'9-10'!AI21</f>
        <v>0.8</v>
      </c>
      <c r="R18" s="59" t="str">
        <f>'9-10'!AL21</f>
        <v>C</v>
      </c>
      <c r="S18" s="57" t="str">
        <f>'9-10'!AP21</f>
        <v>B+</v>
      </c>
      <c r="T18" s="62" t="str">
        <f>'9-10'!AT21</f>
        <v>C+</v>
      </c>
      <c r="U18" s="62" t="str">
        <f>'9-10'!AU21</f>
        <v>2.4</v>
      </c>
      <c r="V18" s="59" t="str">
        <f>'9-10'!AX21</f>
        <v>E</v>
      </c>
      <c r="W18" s="57" t="str">
        <f>'9-10'!BB21</f>
        <v>A</v>
      </c>
      <c r="X18" s="62" t="str">
        <f>'9-10'!BF21</f>
        <v>D</v>
      </c>
      <c r="Y18" s="62" t="str">
        <f>'9-10'!BG21</f>
        <v>1.2</v>
      </c>
      <c r="Z18" s="59" t="str">
        <f>'9-10'!BJ21</f>
        <v>D</v>
      </c>
      <c r="AA18" s="57" t="str">
        <f>'9-10'!BN21</f>
        <v>B+</v>
      </c>
      <c r="AB18" s="62" t="str">
        <f>'9-10'!BR21</f>
        <v>C</v>
      </c>
      <c r="AC18" s="62" t="str">
        <f>'9-10'!BS21</f>
        <v>2.0</v>
      </c>
      <c r="AD18" s="59" t="str">
        <f>'9-10'!BV21</f>
        <v>D</v>
      </c>
      <c r="AE18" s="57" t="str">
        <f>'9-10'!BZ21</f>
        <v>-</v>
      </c>
      <c r="AF18" s="62" t="str">
        <f>'9-10'!CD21</f>
        <v>D</v>
      </c>
      <c r="AG18" s="62" t="str">
        <f>'9-10'!CE21</f>
        <v>1.2</v>
      </c>
      <c r="AH18" s="59" t="str">
        <f>'9-10'!CH21</f>
        <v>E</v>
      </c>
      <c r="AI18" s="57" t="str">
        <f>'9-10'!CL21</f>
        <v>A</v>
      </c>
      <c r="AJ18" s="62" t="str">
        <f>'9-10'!CP21</f>
        <v>D+</v>
      </c>
      <c r="AK18" s="62" t="str">
        <f>'9-10'!CQ21</f>
        <v>1.6</v>
      </c>
      <c r="AL18" s="63">
        <f t="shared" si="1"/>
        <v>1.6499999999999997</v>
      </c>
      <c r="AM18" s="74">
        <f t="shared" si="0"/>
        <v>19</v>
      </c>
      <c r="AN18" s="71">
        <v>18</v>
      </c>
      <c r="AO18" s="71">
        <v>24</v>
      </c>
      <c r="AP18" s="71">
        <v>7</v>
      </c>
      <c r="AQ18" s="71">
        <v>22</v>
      </c>
      <c r="AR18" s="71">
        <f t="shared" si="2"/>
        <v>71</v>
      </c>
      <c r="AS18" s="71" t="s">
        <v>43</v>
      </c>
      <c r="AT18" s="71" t="s">
        <v>43</v>
      </c>
      <c r="AU18" s="71" t="s">
        <v>43</v>
      </c>
      <c r="AV18" s="71" t="s">
        <v>45</v>
      </c>
    </row>
    <row r="19" spans="1:48" ht="32.1" customHeight="1" x14ac:dyDescent="0.25">
      <c r="A19" s="52">
        <v>14</v>
      </c>
      <c r="B19" s="54">
        <f>'[1]Marks Entry'!B22</f>
        <v>0</v>
      </c>
      <c r="C19" s="55" t="str">
        <f>'9-10'!C22</f>
        <v>JYOTI TAMANG</v>
      </c>
      <c r="D19" s="55" t="str">
        <f>'9-10'!D22</f>
        <v>JIT BDR.TAMANG</v>
      </c>
      <c r="E19" s="55" t="str">
        <f>'9-10'!E22</f>
        <v>DHANAMAYA TAMANG</v>
      </c>
      <c r="F19" s="55" t="str">
        <f>'9-10'!F22</f>
        <v>2059-08-15</v>
      </c>
      <c r="G19" s="55">
        <f>'9-10'!G22</f>
        <v>0</v>
      </c>
      <c r="H19" s="56" t="str">
        <f>'9-10'!J22</f>
        <v>C</v>
      </c>
      <c r="I19" s="57" t="str">
        <f>'9-10'!N22</f>
        <v>A</v>
      </c>
      <c r="J19" s="58" t="str">
        <f>'9-10'!R22</f>
        <v>C+</v>
      </c>
      <c r="K19" s="58" t="str">
        <f>'9-10'!S22</f>
        <v>2.4</v>
      </c>
      <c r="L19" s="59" t="str">
        <f>'9-10'!V22</f>
        <v>C</v>
      </c>
      <c r="M19" s="60" t="str">
        <f>'9-10'!Z22</f>
        <v>A+</v>
      </c>
      <c r="N19" s="58" t="str">
        <f>'9-10'!AD22</f>
        <v>B</v>
      </c>
      <c r="O19" s="58" t="str">
        <f>'9-10'!AE22</f>
        <v>2.8</v>
      </c>
      <c r="P19" s="61" t="str">
        <f>'9-10'!AH22</f>
        <v>E</v>
      </c>
      <c r="Q19" s="61" t="str">
        <f>'9-10'!AI22</f>
        <v>0.8</v>
      </c>
      <c r="R19" s="59" t="str">
        <f>'9-10'!AL22</f>
        <v>C</v>
      </c>
      <c r="S19" s="57" t="str">
        <f>'9-10'!AP22</f>
        <v>A+</v>
      </c>
      <c r="T19" s="62" t="str">
        <f>'9-10'!AT22</f>
        <v>C+</v>
      </c>
      <c r="U19" s="62" t="str">
        <f>'9-10'!AU22</f>
        <v>2.4</v>
      </c>
      <c r="V19" s="59" t="str">
        <f>'9-10'!AX22</f>
        <v>E</v>
      </c>
      <c r="W19" s="57" t="str">
        <f>'9-10'!BB22</f>
        <v>A</v>
      </c>
      <c r="X19" s="62" t="str">
        <f>'9-10'!BF22</f>
        <v>D+</v>
      </c>
      <c r="Y19" s="62" t="str">
        <f>'9-10'!BG22</f>
        <v>1.6</v>
      </c>
      <c r="Z19" s="59" t="str">
        <f>'9-10'!BJ22</f>
        <v>D+</v>
      </c>
      <c r="AA19" s="57" t="str">
        <f>'9-10'!BN22</f>
        <v>A</v>
      </c>
      <c r="AB19" s="62" t="str">
        <f>'9-10'!BR22</f>
        <v>C</v>
      </c>
      <c r="AC19" s="62" t="str">
        <f>'9-10'!BS22</f>
        <v>2.0</v>
      </c>
      <c r="AD19" s="59" t="str">
        <f>'9-10'!BV22</f>
        <v>D</v>
      </c>
      <c r="AE19" s="57" t="str">
        <f>'9-10'!BZ22</f>
        <v>-</v>
      </c>
      <c r="AF19" s="62" t="str">
        <f>'9-10'!CD22</f>
        <v>D</v>
      </c>
      <c r="AG19" s="62" t="str">
        <f>'9-10'!CE22</f>
        <v>1.2</v>
      </c>
      <c r="AH19" s="59" t="str">
        <f>'9-10'!CH22</f>
        <v>D</v>
      </c>
      <c r="AI19" s="57" t="str">
        <f>'9-10'!CL22</f>
        <v>A</v>
      </c>
      <c r="AJ19" s="62" t="str">
        <f>'9-10'!CP22</f>
        <v>C</v>
      </c>
      <c r="AK19" s="62" t="str">
        <f>'9-10'!CQ22</f>
        <v>2.0</v>
      </c>
      <c r="AL19" s="63">
        <f t="shared" si="1"/>
        <v>1.8999999999999997</v>
      </c>
      <c r="AM19" s="74">
        <f t="shared" si="0"/>
        <v>8</v>
      </c>
      <c r="AN19" s="71">
        <v>12</v>
      </c>
      <c r="AO19" s="71">
        <v>18</v>
      </c>
      <c r="AP19" s="71">
        <v>3</v>
      </c>
      <c r="AQ19" s="71">
        <v>21</v>
      </c>
      <c r="AR19" s="71">
        <f t="shared" si="2"/>
        <v>54</v>
      </c>
      <c r="AS19" s="71" t="s">
        <v>45</v>
      </c>
      <c r="AT19" s="71" t="s">
        <v>43</v>
      </c>
      <c r="AU19" s="71" t="s">
        <v>45</v>
      </c>
      <c r="AV19" s="71" t="s">
        <v>45</v>
      </c>
    </row>
    <row r="20" spans="1:48" ht="32.1" customHeight="1" x14ac:dyDescent="0.25">
      <c r="A20" s="52">
        <v>15</v>
      </c>
      <c r="B20" s="54">
        <f>'[1]Marks Entry'!B23</f>
        <v>0</v>
      </c>
      <c r="C20" s="55" t="str">
        <f>'9-10'!C23</f>
        <v>KABITA KHADKA</v>
      </c>
      <c r="D20" s="55" t="str">
        <f>'9-10'!D23</f>
        <v>KRISHNA KHADKA</v>
      </c>
      <c r="E20" s="55" t="str">
        <f>'9-10'!E23</f>
        <v>HIPPUMAYA KHADKA</v>
      </c>
      <c r="F20" s="55" t="str">
        <f>'9-10'!F23</f>
        <v>2059-05-26</v>
      </c>
      <c r="G20" s="55">
        <f>'9-10'!G23</f>
        <v>0</v>
      </c>
      <c r="H20" s="56" t="str">
        <f>'9-10'!J23</f>
        <v>D+</v>
      </c>
      <c r="I20" s="57" t="str">
        <f>'9-10'!N23</f>
        <v>B+</v>
      </c>
      <c r="J20" s="58" t="str">
        <f>'9-10'!R23</f>
        <v>C</v>
      </c>
      <c r="K20" s="58" t="str">
        <f>'9-10'!S23</f>
        <v>2.0</v>
      </c>
      <c r="L20" s="59" t="str">
        <f>'9-10'!V23</f>
        <v>D</v>
      </c>
      <c r="M20" s="60" t="str">
        <f>'9-10'!Z23</f>
        <v>A</v>
      </c>
      <c r="N20" s="58" t="str">
        <f>'9-10'!AD23</f>
        <v>D+</v>
      </c>
      <c r="O20" s="58" t="str">
        <f>'9-10'!AE23</f>
        <v>1.6</v>
      </c>
      <c r="P20" s="61" t="str">
        <f>'9-10'!AH23</f>
        <v>E</v>
      </c>
      <c r="Q20" s="61" t="str">
        <f>'9-10'!AI23</f>
        <v>0.8</v>
      </c>
      <c r="R20" s="59" t="str">
        <f>'9-10'!AL23</f>
        <v>C</v>
      </c>
      <c r="S20" s="57" t="str">
        <f>'9-10'!AP23</f>
        <v>A</v>
      </c>
      <c r="T20" s="62" t="str">
        <f>'9-10'!AT23</f>
        <v>C+</v>
      </c>
      <c r="U20" s="62" t="str">
        <f>'9-10'!AU23</f>
        <v>2.4</v>
      </c>
      <c r="V20" s="59" t="str">
        <f>'9-10'!AX23</f>
        <v>E</v>
      </c>
      <c r="W20" s="57" t="str">
        <f>'9-10'!BB23</f>
        <v>A</v>
      </c>
      <c r="X20" s="62" t="str">
        <f>'9-10'!BF23</f>
        <v>D</v>
      </c>
      <c r="Y20" s="62" t="str">
        <f>'9-10'!BG23</f>
        <v>1.2</v>
      </c>
      <c r="Z20" s="59" t="str">
        <f>'9-10'!BJ23</f>
        <v>D+</v>
      </c>
      <c r="AA20" s="57" t="str">
        <f>'9-10'!BN23</f>
        <v>B+</v>
      </c>
      <c r="AB20" s="62" t="str">
        <f>'9-10'!BR23</f>
        <v>C</v>
      </c>
      <c r="AC20" s="62" t="str">
        <f>'9-10'!BS23</f>
        <v>2.0</v>
      </c>
      <c r="AD20" s="59" t="str">
        <f>'9-10'!BV23</f>
        <v>D</v>
      </c>
      <c r="AE20" s="57" t="str">
        <f>'9-10'!BZ23</f>
        <v>-</v>
      </c>
      <c r="AF20" s="62" t="str">
        <f>'9-10'!CD23</f>
        <v>D</v>
      </c>
      <c r="AG20" s="62" t="str">
        <f>'9-10'!CE23</f>
        <v>1.2</v>
      </c>
      <c r="AH20" s="59" t="str">
        <f>'9-10'!CH23</f>
        <v>D</v>
      </c>
      <c r="AI20" s="57" t="str">
        <f>'9-10'!CL23</f>
        <v>B+</v>
      </c>
      <c r="AJ20" s="62" t="str">
        <f>'9-10'!CP23</f>
        <v>D+</v>
      </c>
      <c r="AK20" s="62" t="str">
        <f>'9-10'!CQ23</f>
        <v>1.6</v>
      </c>
      <c r="AL20" s="63">
        <f t="shared" si="1"/>
        <v>1.5999999999999999</v>
      </c>
      <c r="AM20" s="74">
        <f t="shared" si="0"/>
        <v>22</v>
      </c>
      <c r="AN20" s="71">
        <v>9</v>
      </c>
      <c r="AO20" s="71">
        <v>24</v>
      </c>
      <c r="AP20" s="71">
        <v>7</v>
      </c>
      <c r="AQ20" s="71">
        <v>18</v>
      </c>
      <c r="AR20" s="71">
        <f t="shared" si="2"/>
        <v>58</v>
      </c>
      <c r="AS20" s="71" t="s">
        <v>45</v>
      </c>
      <c r="AT20" s="71" t="s">
        <v>44</v>
      </c>
      <c r="AU20" s="71" t="s">
        <v>44</v>
      </c>
      <c r="AV20" s="71" t="s">
        <v>43</v>
      </c>
    </row>
    <row r="21" spans="1:48" ht="32.1" customHeight="1" x14ac:dyDescent="0.25">
      <c r="A21" s="52">
        <v>16</v>
      </c>
      <c r="B21" s="54">
        <f>'[1]Marks Entry'!B24</f>
        <v>0</v>
      </c>
      <c r="C21" s="55" t="str">
        <f>'9-10'!C24</f>
        <v>CHHATRA BDR. KARKI</v>
      </c>
      <c r="D21" s="55" t="str">
        <f>'9-10'!D24</f>
        <v>RAM.BDR.KARKI</v>
      </c>
      <c r="E21" s="55" t="str">
        <f>'9-10'!E24</f>
        <v>SUNTALI KARKI</v>
      </c>
      <c r="F21" s="55" t="str">
        <f>'9-10'!F24</f>
        <v>2060/10/09</v>
      </c>
      <c r="G21" s="55">
        <f>'9-10'!G24</f>
        <v>0</v>
      </c>
      <c r="H21" s="56" t="str">
        <f>'9-10'!J24</f>
        <v>C</v>
      </c>
      <c r="I21" s="57" t="str">
        <f>'9-10'!N24</f>
        <v>A+</v>
      </c>
      <c r="J21" s="58" t="str">
        <f>'9-10'!R24</f>
        <v>C+</v>
      </c>
      <c r="K21" s="58" t="str">
        <f>'9-10'!S24</f>
        <v>2.4</v>
      </c>
      <c r="L21" s="59" t="str">
        <f>'9-10'!V24</f>
        <v>D</v>
      </c>
      <c r="M21" s="60" t="str">
        <f>'9-10'!Z24</f>
        <v>A</v>
      </c>
      <c r="N21" s="58" t="str">
        <f>'9-10'!AD24</f>
        <v>C</v>
      </c>
      <c r="O21" s="58" t="str">
        <f>'9-10'!AE24</f>
        <v>2.0</v>
      </c>
      <c r="P21" s="61" t="str">
        <f>'9-10'!AH24</f>
        <v>E</v>
      </c>
      <c r="Q21" s="61" t="str">
        <f>'9-10'!AI24</f>
        <v>0.8</v>
      </c>
      <c r="R21" s="59" t="str">
        <f>'9-10'!AL24</f>
        <v>C</v>
      </c>
      <c r="S21" s="57" t="str">
        <f>'9-10'!AP24</f>
        <v>A</v>
      </c>
      <c r="T21" s="62" t="str">
        <f>'9-10'!AT24</f>
        <v>C+</v>
      </c>
      <c r="U21" s="62" t="str">
        <f>'9-10'!AU24</f>
        <v>2.4</v>
      </c>
      <c r="V21" s="59" t="str">
        <f>'9-10'!AX24</f>
        <v>D</v>
      </c>
      <c r="W21" s="57" t="str">
        <f>'9-10'!BB24</f>
        <v>A+</v>
      </c>
      <c r="X21" s="62" t="str">
        <f>'9-10'!BF24</f>
        <v>C</v>
      </c>
      <c r="Y21" s="62" t="str">
        <f>'9-10'!BG24</f>
        <v>2.0</v>
      </c>
      <c r="Z21" s="59" t="str">
        <f>'9-10'!BJ24</f>
        <v>C+</v>
      </c>
      <c r="AA21" s="57" t="str">
        <f>'9-10'!BN24</f>
        <v>A+</v>
      </c>
      <c r="AB21" s="62" t="str">
        <f>'9-10'!BR24</f>
        <v>B</v>
      </c>
      <c r="AC21" s="62" t="str">
        <f>'9-10'!BS24</f>
        <v>2.8</v>
      </c>
      <c r="AD21" s="59" t="str">
        <f>'9-10'!BV24</f>
        <v>C</v>
      </c>
      <c r="AE21" s="57" t="str">
        <f>'9-10'!BZ24</f>
        <v>-</v>
      </c>
      <c r="AF21" s="62" t="str">
        <f>'9-10'!CD24</f>
        <v>C</v>
      </c>
      <c r="AG21" s="62" t="str">
        <f>'9-10'!CE24</f>
        <v>2.0</v>
      </c>
      <c r="AH21" s="59" t="str">
        <f>'9-10'!CH24</f>
        <v>D</v>
      </c>
      <c r="AI21" s="57" t="str">
        <f>'9-10'!CL24</f>
        <v>A</v>
      </c>
      <c r="AJ21" s="62" t="str">
        <f>'9-10'!CP24</f>
        <v>D+</v>
      </c>
      <c r="AK21" s="62" t="str">
        <f>'9-10'!CQ24</f>
        <v>1.6</v>
      </c>
      <c r="AL21" s="63">
        <f t="shared" si="1"/>
        <v>1.9999999999999998</v>
      </c>
      <c r="AM21" s="74">
        <f t="shared" si="0"/>
        <v>4</v>
      </c>
      <c r="AN21" s="71">
        <v>9</v>
      </c>
      <c r="AO21" s="71">
        <v>24</v>
      </c>
      <c r="AP21" s="71">
        <v>4</v>
      </c>
      <c r="AQ21" s="71">
        <v>17</v>
      </c>
      <c r="AR21" s="71">
        <f t="shared" si="2"/>
        <v>54</v>
      </c>
      <c r="AS21" s="71" t="s">
        <v>45</v>
      </c>
      <c r="AT21" s="71" t="s">
        <v>45</v>
      </c>
      <c r="AU21" s="71" t="s">
        <v>45</v>
      </c>
      <c r="AV21" s="71" t="s">
        <v>45</v>
      </c>
    </row>
    <row r="22" spans="1:48" ht="32.1" customHeight="1" x14ac:dyDescent="0.25">
      <c r="A22" s="52">
        <v>17</v>
      </c>
      <c r="B22" s="54">
        <f>'[1]Marks Entry'!B25</f>
        <v>0</v>
      </c>
      <c r="C22" s="55" t="str">
        <f>'9-10'!C25</f>
        <v>KHUM KUMARI THAPA</v>
      </c>
      <c r="D22" s="55" t="str">
        <f>'9-10'!D25</f>
        <v>BALKUMAR THAPA</v>
      </c>
      <c r="E22" s="55" t="str">
        <f>'9-10'!E25</f>
        <v>BALKUMARI THAPA</v>
      </c>
      <c r="F22" s="55" t="str">
        <f>'9-10'!F25</f>
        <v>2059/09/20</v>
      </c>
      <c r="G22" s="55">
        <f>'9-10'!G25</f>
        <v>0</v>
      </c>
      <c r="H22" s="56" t="str">
        <f>'9-10'!J25</f>
        <v>C+</v>
      </c>
      <c r="I22" s="57" t="str">
        <f>'9-10'!N25</f>
        <v>A</v>
      </c>
      <c r="J22" s="58" t="str">
        <f>'9-10'!R25</f>
        <v>B</v>
      </c>
      <c r="K22" s="58" t="str">
        <f>'9-10'!S25</f>
        <v>2.8</v>
      </c>
      <c r="L22" s="59" t="str">
        <f>'9-10'!V25</f>
        <v>D+</v>
      </c>
      <c r="M22" s="60" t="str">
        <f>'9-10'!Z25</f>
        <v>A+</v>
      </c>
      <c r="N22" s="58" t="str">
        <f>'9-10'!AD25</f>
        <v>C+</v>
      </c>
      <c r="O22" s="58" t="str">
        <f>'9-10'!AE25</f>
        <v>2.4</v>
      </c>
      <c r="P22" s="61" t="str">
        <f>'9-10'!AH25</f>
        <v>E</v>
      </c>
      <c r="Q22" s="61" t="str">
        <f>'9-10'!AI25</f>
        <v>0.8</v>
      </c>
      <c r="R22" s="59" t="str">
        <f>'9-10'!AL25</f>
        <v>C</v>
      </c>
      <c r="S22" s="57" t="str">
        <f>'9-10'!AP25</f>
        <v>A</v>
      </c>
      <c r="T22" s="62" t="str">
        <f>'9-10'!AT25</f>
        <v>C+</v>
      </c>
      <c r="U22" s="62" t="str">
        <f>'9-10'!AU25</f>
        <v>2.4</v>
      </c>
      <c r="V22" s="59" t="str">
        <f>'9-10'!AX25</f>
        <v>D</v>
      </c>
      <c r="W22" s="57" t="str">
        <f>'9-10'!BB25</f>
        <v>A</v>
      </c>
      <c r="X22" s="62" t="str">
        <f>'9-10'!BF25</f>
        <v>C</v>
      </c>
      <c r="Y22" s="62" t="str">
        <f>'9-10'!BG25</f>
        <v>2.0</v>
      </c>
      <c r="Z22" s="59" t="str">
        <f>'9-10'!BJ25</f>
        <v>C+</v>
      </c>
      <c r="AA22" s="57" t="str">
        <f>'9-10'!BN25</f>
        <v>A</v>
      </c>
      <c r="AB22" s="62" t="str">
        <f>'9-10'!BR25</f>
        <v>B</v>
      </c>
      <c r="AC22" s="62" t="str">
        <f>'9-10'!BS25</f>
        <v>2.8</v>
      </c>
      <c r="AD22" s="59" t="str">
        <f>'9-10'!BV25</f>
        <v>D+</v>
      </c>
      <c r="AE22" s="57" t="str">
        <f>'9-10'!BZ25</f>
        <v>-</v>
      </c>
      <c r="AF22" s="62" t="str">
        <f>'9-10'!CD25</f>
        <v>D+</v>
      </c>
      <c r="AG22" s="62" t="str">
        <f>'9-10'!CE25</f>
        <v>1.6</v>
      </c>
      <c r="AH22" s="59" t="str">
        <f>'9-10'!CH25</f>
        <v>D+</v>
      </c>
      <c r="AI22" s="57" t="str">
        <f>'9-10'!CL25</f>
        <v>B+</v>
      </c>
      <c r="AJ22" s="62" t="str">
        <f>'9-10'!CP25</f>
        <v>C</v>
      </c>
      <c r="AK22" s="62" t="str">
        <f>'9-10'!CQ25</f>
        <v>2.0</v>
      </c>
      <c r="AL22" s="63">
        <f t="shared" si="1"/>
        <v>2.0999999999999996</v>
      </c>
      <c r="AM22" s="74">
        <f t="shared" si="0"/>
        <v>1</v>
      </c>
      <c r="AN22" s="71">
        <v>16</v>
      </c>
      <c r="AO22" s="71">
        <v>24</v>
      </c>
      <c r="AP22" s="71">
        <v>6</v>
      </c>
      <c r="AQ22" s="71">
        <v>21</v>
      </c>
      <c r="AR22" s="71">
        <f t="shared" si="2"/>
        <v>67</v>
      </c>
      <c r="AS22" s="71" t="s">
        <v>45</v>
      </c>
      <c r="AT22" s="71" t="s">
        <v>45</v>
      </c>
      <c r="AU22" s="71" t="s">
        <v>45</v>
      </c>
      <c r="AV22" s="71" t="s">
        <v>45</v>
      </c>
    </row>
    <row r="23" spans="1:48" ht="32.1" customHeight="1" x14ac:dyDescent="0.25">
      <c r="A23" s="52">
        <v>18</v>
      </c>
      <c r="B23" s="54">
        <f>'[1]Marks Entry'!B26</f>
        <v>0</v>
      </c>
      <c r="C23" s="55" t="str">
        <f>'9-10'!C26</f>
        <v>LAXMI MAGAR</v>
      </c>
      <c r="D23" s="55" t="str">
        <f>'9-10'!D26</f>
        <v>BALKRISHNA MAGAR</v>
      </c>
      <c r="E23" s="55" t="str">
        <f>'9-10'!E26</f>
        <v>GUNMAYA MAGAR</v>
      </c>
      <c r="F23" s="55" t="str">
        <f>'9-10'!F26</f>
        <v>2062-08-24</v>
      </c>
      <c r="G23" s="55">
        <f>'9-10'!G26</f>
        <v>0</v>
      </c>
      <c r="H23" s="56" t="str">
        <f>'9-10'!J26</f>
        <v>C+</v>
      </c>
      <c r="I23" s="57" t="str">
        <f>'9-10'!N26</f>
        <v>A</v>
      </c>
      <c r="J23" s="58" t="str">
        <f>'9-10'!R26</f>
        <v>C+</v>
      </c>
      <c r="K23" s="58" t="str">
        <f>'9-10'!S26</f>
        <v>2.4</v>
      </c>
      <c r="L23" s="59" t="str">
        <f>'9-10'!V26</f>
        <v>D+</v>
      </c>
      <c r="M23" s="60" t="str">
        <f>'9-10'!Z26</f>
        <v>A+</v>
      </c>
      <c r="N23" s="58" t="str">
        <f>'9-10'!AD26</f>
        <v>C</v>
      </c>
      <c r="O23" s="58" t="str">
        <f>'9-10'!AE26</f>
        <v>2.0</v>
      </c>
      <c r="P23" s="61" t="str">
        <f>'9-10'!AH26</f>
        <v>E</v>
      </c>
      <c r="Q23" s="61" t="str">
        <f>'9-10'!AI26</f>
        <v>0.8</v>
      </c>
      <c r="R23" s="59" t="str">
        <f>'9-10'!AL26</f>
        <v>C</v>
      </c>
      <c r="S23" s="57" t="str">
        <f>'9-10'!AP26</f>
        <v>A+</v>
      </c>
      <c r="T23" s="62" t="str">
        <f>'9-10'!AT26</f>
        <v>B</v>
      </c>
      <c r="U23" s="62" t="str">
        <f>'9-10'!AU26</f>
        <v>2.8</v>
      </c>
      <c r="V23" s="59" t="str">
        <f>'9-10'!AX26</f>
        <v>D</v>
      </c>
      <c r="W23" s="57" t="str">
        <f>'9-10'!BB26</f>
        <v>A+</v>
      </c>
      <c r="X23" s="62" t="str">
        <f>'9-10'!BF26</f>
        <v>D+</v>
      </c>
      <c r="Y23" s="62" t="str">
        <f>'9-10'!BG26</f>
        <v>1.6</v>
      </c>
      <c r="Z23" s="59" t="str">
        <f>'9-10'!BJ26</f>
        <v>C</v>
      </c>
      <c r="AA23" s="57" t="str">
        <f>'9-10'!BN26</f>
        <v>A</v>
      </c>
      <c r="AB23" s="62" t="str">
        <f>'9-10'!BR26</f>
        <v>C+</v>
      </c>
      <c r="AC23" s="62" t="str">
        <f>'9-10'!BS26</f>
        <v>2.4</v>
      </c>
      <c r="AD23" s="59" t="str">
        <f>'9-10'!BV26</f>
        <v>C</v>
      </c>
      <c r="AE23" s="57" t="str">
        <f>'9-10'!BZ26</f>
        <v>-</v>
      </c>
      <c r="AF23" s="62" t="str">
        <f>'9-10'!CD26</f>
        <v>C</v>
      </c>
      <c r="AG23" s="62" t="str">
        <f>'9-10'!CE26</f>
        <v>2.0</v>
      </c>
      <c r="AH23" s="59" t="str">
        <f>'9-10'!CH26</f>
        <v>D</v>
      </c>
      <c r="AI23" s="57" t="str">
        <f>'9-10'!CL26</f>
        <v>A</v>
      </c>
      <c r="AJ23" s="62" t="str">
        <f>'9-10'!CP26</f>
        <v>C</v>
      </c>
      <c r="AK23" s="62" t="str">
        <f>'9-10'!CQ26</f>
        <v>2.0</v>
      </c>
      <c r="AL23" s="63">
        <f t="shared" si="1"/>
        <v>2</v>
      </c>
      <c r="AM23" s="74">
        <f t="shared" si="0"/>
        <v>2</v>
      </c>
      <c r="AN23" s="71">
        <v>18</v>
      </c>
      <c r="AO23" s="71">
        <v>18</v>
      </c>
      <c r="AP23" s="71">
        <v>7</v>
      </c>
      <c r="AQ23" s="71">
        <v>22</v>
      </c>
      <c r="AR23" s="71">
        <f t="shared" si="2"/>
        <v>65</v>
      </c>
      <c r="AS23" s="71" t="s">
        <v>45</v>
      </c>
      <c r="AT23" s="71" t="s">
        <v>45</v>
      </c>
      <c r="AU23" s="71" t="s">
        <v>43</v>
      </c>
      <c r="AV23" s="71" t="s">
        <v>43</v>
      </c>
    </row>
    <row r="24" spans="1:48" ht="32.1" customHeight="1" x14ac:dyDescent="0.25">
      <c r="A24" s="52">
        <v>19</v>
      </c>
      <c r="B24" s="54">
        <f>'[1]Marks Entry'!B27</f>
        <v>0</v>
      </c>
      <c r="C24" s="55" t="str">
        <f>'9-10'!D27</f>
        <v>TANKA BDR.TAMANG</v>
      </c>
      <c r="D24" s="55" t="e">
        <f>'9-10'!#REF!</f>
        <v>#REF!</v>
      </c>
      <c r="E24" s="55" t="str">
        <f>'9-10'!E27</f>
        <v>KUMARI TAMANG</v>
      </c>
      <c r="F24" s="55" t="str">
        <f>'9-10'!F27</f>
        <v>2059-06-26</v>
      </c>
      <c r="G24" s="55">
        <f>'9-10'!G27</f>
        <v>0</v>
      </c>
      <c r="H24" s="56" t="str">
        <f>'9-10'!J27</f>
        <v>D+</v>
      </c>
      <c r="I24" s="57" t="str">
        <f>'9-10'!N27</f>
        <v>A</v>
      </c>
      <c r="J24" s="58" t="str">
        <f>'9-10'!R27</f>
        <v>C</v>
      </c>
      <c r="K24" s="58" t="str">
        <f>'9-10'!S27</f>
        <v>2.0</v>
      </c>
      <c r="L24" s="59" t="str">
        <f>'9-10'!V27</f>
        <v>E</v>
      </c>
      <c r="M24" s="60" t="str">
        <f>'9-10'!Z27</f>
        <v>A+</v>
      </c>
      <c r="N24" s="58" t="str">
        <f>'9-10'!AD27</f>
        <v>D+</v>
      </c>
      <c r="O24" s="58" t="str">
        <f>'9-10'!AE27</f>
        <v>1.6</v>
      </c>
      <c r="P24" s="61" t="str">
        <f>'9-10'!AH27</f>
        <v>E</v>
      </c>
      <c r="Q24" s="61" t="str">
        <f>'9-10'!AI27</f>
        <v>0.8</v>
      </c>
      <c r="R24" s="59" t="str">
        <f>'9-10'!AL27</f>
        <v>C+</v>
      </c>
      <c r="S24" s="57" t="str">
        <f>'9-10'!AP27</f>
        <v>A+</v>
      </c>
      <c r="T24" s="62" t="str">
        <f>'9-10'!AT27</f>
        <v>B</v>
      </c>
      <c r="U24" s="62" t="str">
        <f>'9-10'!AU27</f>
        <v>2.8</v>
      </c>
      <c r="V24" s="59" t="str">
        <f>'9-10'!AX27</f>
        <v>D</v>
      </c>
      <c r="W24" s="57" t="str">
        <f>'9-10'!BB27</f>
        <v>A</v>
      </c>
      <c r="X24" s="62" t="str">
        <f>'9-10'!BF27</f>
        <v>D+</v>
      </c>
      <c r="Y24" s="62" t="str">
        <f>'9-10'!BG27</f>
        <v>1.6</v>
      </c>
      <c r="Z24" s="59" t="str">
        <f>'9-10'!BJ27</f>
        <v>C</v>
      </c>
      <c r="AA24" s="57" t="str">
        <f>'9-10'!BN27</f>
        <v>A</v>
      </c>
      <c r="AB24" s="62" t="str">
        <f>'9-10'!BR27</f>
        <v>C+</v>
      </c>
      <c r="AC24" s="62" t="str">
        <f>'9-10'!BS27</f>
        <v>2.4</v>
      </c>
      <c r="AD24" s="59" t="str">
        <f>'9-10'!BV27</f>
        <v>C</v>
      </c>
      <c r="AE24" s="57" t="str">
        <f>'9-10'!BZ27</f>
        <v>-</v>
      </c>
      <c r="AF24" s="62" t="str">
        <f>'9-10'!CD27</f>
        <v>C</v>
      </c>
      <c r="AG24" s="62" t="str">
        <f>'9-10'!CE27</f>
        <v>2.0</v>
      </c>
      <c r="AH24" s="59" t="str">
        <f>'9-10'!CH27</f>
        <v>D+</v>
      </c>
      <c r="AI24" s="57" t="str">
        <f>'9-10'!CL27</f>
        <v>A</v>
      </c>
      <c r="AJ24" s="62" t="str">
        <f>'9-10'!CP27</f>
        <v>C</v>
      </c>
      <c r="AK24" s="62" t="str">
        <f>'9-10'!CQ27</f>
        <v>2.0</v>
      </c>
      <c r="AL24" s="63">
        <f t="shared" si="1"/>
        <v>1.9000000000000001</v>
      </c>
      <c r="AM24" s="74">
        <f t="shared" si="0"/>
        <v>5</v>
      </c>
      <c r="AN24" s="71">
        <v>18</v>
      </c>
      <c r="AO24" s="71">
        <v>17</v>
      </c>
      <c r="AP24" s="71">
        <v>2</v>
      </c>
      <c r="AQ24" s="71">
        <v>17</v>
      </c>
      <c r="AR24" s="71">
        <f t="shared" si="2"/>
        <v>54</v>
      </c>
      <c r="AS24" s="71" t="s">
        <v>44</v>
      </c>
      <c r="AT24" s="71" t="s">
        <v>44</v>
      </c>
      <c r="AU24" s="71" t="s">
        <v>44</v>
      </c>
      <c r="AV24" s="71" t="s">
        <v>45</v>
      </c>
    </row>
    <row r="25" spans="1:48" ht="32.1" customHeight="1" x14ac:dyDescent="0.25">
      <c r="A25" s="52">
        <v>20</v>
      </c>
      <c r="B25" s="54">
        <f>'[1]Marks Entry'!B28</f>
        <v>0</v>
      </c>
      <c r="C25" s="55" t="str">
        <f>'9-10'!C28</f>
        <v>MANDIRA KHADKA</v>
      </c>
      <c r="D25" s="55" t="str">
        <f>'9-10'!D28</f>
        <v>RAMKRISHNA KHADKA</v>
      </c>
      <c r="E25" s="55" t="str">
        <f>'9-10'!E28</f>
        <v>SARITA KHADKA</v>
      </c>
      <c r="F25" s="55" t="str">
        <f>'9-10'!F28</f>
        <v>2060-10-14</v>
      </c>
      <c r="G25" s="55">
        <f>'9-10'!G28</f>
        <v>0</v>
      </c>
      <c r="H25" s="56" t="str">
        <f>'9-10'!J28</f>
        <v>D+</v>
      </c>
      <c r="I25" s="57" t="str">
        <f>'9-10'!N28</f>
        <v>B+</v>
      </c>
      <c r="J25" s="58" t="str">
        <f>'9-10'!R28</f>
        <v>C</v>
      </c>
      <c r="K25" s="58" t="str">
        <f>'9-10'!S28</f>
        <v>2.0</v>
      </c>
      <c r="L25" s="59" t="str">
        <f>'9-10'!V28</f>
        <v>D</v>
      </c>
      <c r="M25" s="60" t="str">
        <f>'9-10'!Z28</f>
        <v>A</v>
      </c>
      <c r="N25" s="58" t="str">
        <f>'9-10'!AD28</f>
        <v>D+</v>
      </c>
      <c r="O25" s="58" t="str">
        <f>'9-10'!AE28</f>
        <v>1.6</v>
      </c>
      <c r="P25" s="61" t="str">
        <f>'9-10'!AH28</f>
        <v>E</v>
      </c>
      <c r="Q25" s="61" t="str">
        <f>'9-10'!AI28</f>
        <v>0.8</v>
      </c>
      <c r="R25" s="59" t="str">
        <f>'9-10'!AL28</f>
        <v>C+</v>
      </c>
      <c r="S25" s="57" t="str">
        <f>'9-10'!AP28</f>
        <v>A</v>
      </c>
      <c r="T25" s="62" t="str">
        <f>'9-10'!AT28</f>
        <v>C+</v>
      </c>
      <c r="U25" s="62" t="str">
        <f>'9-10'!AU28</f>
        <v>2.4</v>
      </c>
      <c r="V25" s="59" t="str">
        <f>'9-10'!AX28</f>
        <v>E</v>
      </c>
      <c r="W25" s="57" t="str">
        <f>'9-10'!BB28</f>
        <v>A</v>
      </c>
      <c r="X25" s="62" t="str">
        <f>'9-10'!BF28</f>
        <v>D+</v>
      </c>
      <c r="Y25" s="62" t="str">
        <f>'9-10'!BG28</f>
        <v>1.6</v>
      </c>
      <c r="Z25" s="59" t="str">
        <f>'9-10'!BJ28</f>
        <v>C</v>
      </c>
      <c r="AA25" s="57" t="str">
        <f>'9-10'!BN28</f>
        <v>B+</v>
      </c>
      <c r="AB25" s="62" t="str">
        <f>'9-10'!BR28</f>
        <v>C</v>
      </c>
      <c r="AC25" s="62" t="str">
        <f>'9-10'!BS28</f>
        <v>2.0</v>
      </c>
      <c r="AD25" s="59" t="str">
        <f>'9-10'!BV28</f>
        <v>C</v>
      </c>
      <c r="AE25" s="57" t="str">
        <f>'9-10'!BZ28</f>
        <v>-</v>
      </c>
      <c r="AF25" s="62" t="str">
        <f>'9-10'!CD28</f>
        <v>C</v>
      </c>
      <c r="AG25" s="62" t="str">
        <f>'9-10'!CE28</f>
        <v>2.0</v>
      </c>
      <c r="AH25" s="59" t="str">
        <f>'9-10'!CH28</f>
        <v>D</v>
      </c>
      <c r="AI25" s="57" t="str">
        <f>'9-10'!CL28</f>
        <v>B+</v>
      </c>
      <c r="AJ25" s="62" t="str">
        <f>'9-10'!CP28</f>
        <v>D+</v>
      </c>
      <c r="AK25" s="62" t="str">
        <f>'9-10'!CQ28</f>
        <v>1.6</v>
      </c>
      <c r="AL25" s="63">
        <f t="shared" si="1"/>
        <v>1.75</v>
      </c>
      <c r="AM25" s="74">
        <f t="shared" si="0"/>
        <v>15</v>
      </c>
      <c r="AN25" s="71">
        <v>17</v>
      </c>
      <c r="AO25" s="71">
        <v>23</v>
      </c>
      <c r="AP25" s="71">
        <v>6</v>
      </c>
      <c r="AQ25" s="71">
        <v>21</v>
      </c>
      <c r="AR25" s="71">
        <f t="shared" si="2"/>
        <v>67</v>
      </c>
      <c r="AS25" s="71" t="s">
        <v>45</v>
      </c>
      <c r="AT25" s="71" t="s">
        <v>45</v>
      </c>
      <c r="AU25" s="71" t="s">
        <v>45</v>
      </c>
      <c r="AV25" s="71" t="s">
        <v>45</v>
      </c>
    </row>
    <row r="26" spans="1:48" ht="32.1" customHeight="1" x14ac:dyDescent="0.25">
      <c r="A26" s="52">
        <v>21</v>
      </c>
      <c r="B26" s="54">
        <f>'[1]Marks Entry'!B29</f>
        <v>0</v>
      </c>
      <c r="C26" s="55" t="str">
        <f>'9-10'!C29</f>
        <v>NISHA MAGAR</v>
      </c>
      <c r="D26" s="55" t="str">
        <f>'9-10'!D29</f>
        <v>NABIN THAPAMAGAR</v>
      </c>
      <c r="E26" s="55" t="str">
        <f>'9-10'!E29</f>
        <v>DILKUMARI MAGAR</v>
      </c>
      <c r="F26" s="55" t="str">
        <f>'9-10'!F29</f>
        <v>2061-10-23</v>
      </c>
      <c r="G26" s="55">
        <f>'9-10'!G29</f>
        <v>0</v>
      </c>
      <c r="H26" s="56" t="str">
        <f>'9-10'!J29</f>
        <v>C</v>
      </c>
      <c r="I26" s="57" t="str">
        <f>'9-10'!N29</f>
        <v>B+</v>
      </c>
      <c r="J26" s="58" t="str">
        <f>'9-10'!R29</f>
        <v>C+</v>
      </c>
      <c r="K26" s="58" t="str">
        <f>'9-10'!S29</f>
        <v>2.4</v>
      </c>
      <c r="L26" s="59" t="str">
        <f>'9-10'!V29</f>
        <v>D</v>
      </c>
      <c r="M26" s="60" t="str">
        <f>'9-10'!Z29</f>
        <v>B+</v>
      </c>
      <c r="N26" s="58" t="str">
        <f>'9-10'!AD29</f>
        <v>D+</v>
      </c>
      <c r="O26" s="58" t="str">
        <f>'9-10'!AE29</f>
        <v>1.6</v>
      </c>
      <c r="P26" s="61" t="str">
        <f>'9-10'!AH29</f>
        <v>E</v>
      </c>
      <c r="Q26" s="61" t="str">
        <f>'9-10'!AI29</f>
        <v>0.8</v>
      </c>
      <c r="R26" s="59" t="str">
        <f>'9-10'!AL29</f>
        <v>C+</v>
      </c>
      <c r="S26" s="57" t="str">
        <f>'9-10'!AP29</f>
        <v>A</v>
      </c>
      <c r="T26" s="62" t="str">
        <f>'9-10'!AT29</f>
        <v>B</v>
      </c>
      <c r="U26" s="62" t="str">
        <f>'9-10'!AU29</f>
        <v>2.8</v>
      </c>
      <c r="V26" s="59" t="str">
        <f>'9-10'!AX29</f>
        <v>D</v>
      </c>
      <c r="W26" s="57" t="str">
        <f>'9-10'!BB29</f>
        <v>A</v>
      </c>
      <c r="X26" s="62" t="str">
        <f>'9-10'!BF29</f>
        <v>D+</v>
      </c>
      <c r="Y26" s="62" t="str">
        <f>'9-10'!BG29</f>
        <v>1.6</v>
      </c>
      <c r="Z26" s="59" t="str">
        <f>'9-10'!BJ29</f>
        <v>C</v>
      </c>
      <c r="AA26" s="57" t="str">
        <f>'9-10'!BN29</f>
        <v>B+</v>
      </c>
      <c r="AB26" s="62" t="str">
        <f>'9-10'!BR29</f>
        <v>C</v>
      </c>
      <c r="AC26" s="62" t="str">
        <f>'9-10'!BS29</f>
        <v>2.0</v>
      </c>
      <c r="AD26" s="59" t="str">
        <f>'9-10'!BV29</f>
        <v>D+</v>
      </c>
      <c r="AE26" s="57" t="str">
        <f>'9-10'!BZ29</f>
        <v>-</v>
      </c>
      <c r="AF26" s="62" t="str">
        <f>'9-10'!CD29</f>
        <v>D+</v>
      </c>
      <c r="AG26" s="62" t="str">
        <f>'9-10'!CE29</f>
        <v>1.6</v>
      </c>
      <c r="AH26" s="59" t="str">
        <f>'9-10'!CH29</f>
        <v>D</v>
      </c>
      <c r="AI26" s="57" t="str">
        <f>'9-10'!CL29</f>
        <v>A</v>
      </c>
      <c r="AJ26" s="62" t="str">
        <f>'9-10'!CP29</f>
        <v>C</v>
      </c>
      <c r="AK26" s="62" t="str">
        <f>'9-10'!CQ29</f>
        <v>2.0</v>
      </c>
      <c r="AL26" s="63">
        <f t="shared" si="1"/>
        <v>1.8499999999999999</v>
      </c>
      <c r="AM26" s="74">
        <f t="shared" si="0"/>
        <v>12</v>
      </c>
      <c r="AN26" s="71">
        <v>17</v>
      </c>
      <c r="AO26" s="71">
        <v>25</v>
      </c>
      <c r="AP26" s="71">
        <v>6</v>
      </c>
      <c r="AQ26" s="71">
        <v>24</v>
      </c>
      <c r="AR26" s="71">
        <f t="shared" si="2"/>
        <v>72</v>
      </c>
      <c r="AS26" s="71" t="s">
        <v>45</v>
      </c>
      <c r="AT26" s="71" t="s">
        <v>45</v>
      </c>
      <c r="AU26" s="71" t="s">
        <v>43</v>
      </c>
      <c r="AV26" s="71" t="s">
        <v>43</v>
      </c>
    </row>
    <row r="27" spans="1:48" ht="32.1" customHeight="1" x14ac:dyDescent="0.25">
      <c r="A27" s="52">
        <v>22</v>
      </c>
      <c r="B27" s="54">
        <f>'[1]Marks Entry'!B30</f>
        <v>0</v>
      </c>
      <c r="C27" s="55" t="str">
        <f>'9-10'!C30</f>
        <v>PABINA KHADKA</v>
      </c>
      <c r="D27" s="55" t="str">
        <f>'9-10'!D30</f>
        <v>KRISHNAHARI KHADKA</v>
      </c>
      <c r="E27" s="55" t="str">
        <f>'9-10'!E30</f>
        <v>RADHIKA KHADKA</v>
      </c>
      <c r="F27" s="55" t="str">
        <f>'9-10'!F30</f>
        <v>2059-09-09</v>
      </c>
      <c r="G27" s="55">
        <f>'9-10'!G30</f>
        <v>0</v>
      </c>
      <c r="H27" s="56" t="str">
        <f>'9-10'!J30</f>
        <v>C+</v>
      </c>
      <c r="I27" s="57" t="str">
        <f>'9-10'!N30</f>
        <v>A</v>
      </c>
      <c r="J27" s="58" t="str">
        <f>'9-10'!R30</f>
        <v>C+</v>
      </c>
      <c r="K27" s="58" t="str">
        <f>'9-10'!S30</f>
        <v>2.4</v>
      </c>
      <c r="L27" s="59" t="str">
        <f>'9-10'!V30</f>
        <v>D+</v>
      </c>
      <c r="M27" s="60" t="str">
        <f>'9-10'!Z30</f>
        <v>A+</v>
      </c>
      <c r="N27" s="58" t="str">
        <f>'9-10'!AD30</f>
        <v>C</v>
      </c>
      <c r="O27" s="58" t="str">
        <f>'9-10'!AE30</f>
        <v>2.0</v>
      </c>
      <c r="P27" s="61" t="str">
        <f>'9-10'!AH30</f>
        <v>E</v>
      </c>
      <c r="Q27" s="61" t="str">
        <f>'9-10'!AI30</f>
        <v>0.8</v>
      </c>
      <c r="R27" s="59" t="str">
        <f>'9-10'!AL30</f>
        <v>C+</v>
      </c>
      <c r="S27" s="57" t="str">
        <f>'9-10'!AP30</f>
        <v>A+</v>
      </c>
      <c r="T27" s="62" t="str">
        <f>'9-10'!AT30</f>
        <v>B</v>
      </c>
      <c r="U27" s="62" t="str">
        <f>'9-10'!AU30</f>
        <v>2.8</v>
      </c>
      <c r="V27" s="59" t="str">
        <f>'9-10'!AX30</f>
        <v>D</v>
      </c>
      <c r="W27" s="57" t="str">
        <f>'9-10'!BB30</f>
        <v>A+</v>
      </c>
      <c r="X27" s="62" t="str">
        <f>'9-10'!BF30</f>
        <v>D+</v>
      </c>
      <c r="Y27" s="62" t="str">
        <f>'9-10'!BG30</f>
        <v>1.6</v>
      </c>
      <c r="Z27" s="59" t="str">
        <f>'9-10'!BJ30</f>
        <v>C</v>
      </c>
      <c r="AA27" s="57" t="str">
        <f>'9-10'!BN30</f>
        <v>A</v>
      </c>
      <c r="AB27" s="62" t="str">
        <f>'9-10'!BR30</f>
        <v>C+</v>
      </c>
      <c r="AC27" s="62" t="str">
        <f>'9-10'!BS30</f>
        <v>2.4</v>
      </c>
      <c r="AD27" s="59" t="str">
        <f>'9-10'!BV30</f>
        <v>C</v>
      </c>
      <c r="AE27" s="57" t="str">
        <f>'9-10'!BZ30</f>
        <v>-</v>
      </c>
      <c r="AF27" s="62" t="str">
        <f>'9-10'!CD30</f>
        <v>C</v>
      </c>
      <c r="AG27" s="62" t="str">
        <f>'9-10'!CE30</f>
        <v>2.0</v>
      </c>
      <c r="AH27" s="59" t="str">
        <f>'9-10'!CH30</f>
        <v>D+</v>
      </c>
      <c r="AI27" s="57" t="str">
        <f>'9-10'!CL30</f>
        <v>A</v>
      </c>
      <c r="AJ27" s="62" t="str">
        <f>'9-10'!CP30</f>
        <v>C</v>
      </c>
      <c r="AK27" s="62" t="str">
        <f>'9-10'!CQ30</f>
        <v>2.0</v>
      </c>
      <c r="AL27" s="63">
        <f t="shared" si="1"/>
        <v>2</v>
      </c>
      <c r="AM27" s="74">
        <f t="shared" si="0"/>
        <v>2</v>
      </c>
      <c r="AN27" s="71">
        <v>16</v>
      </c>
      <c r="AO27" s="71">
        <v>23</v>
      </c>
      <c r="AP27" s="71">
        <v>4</v>
      </c>
      <c r="AQ27" s="71">
        <v>23</v>
      </c>
      <c r="AR27" s="71">
        <f t="shared" si="2"/>
        <v>66</v>
      </c>
      <c r="AS27" s="71" t="s">
        <v>45</v>
      </c>
      <c r="AT27" s="71" t="s">
        <v>44</v>
      </c>
      <c r="AU27" s="71" t="s">
        <v>45</v>
      </c>
      <c r="AV27" s="71" t="s">
        <v>43</v>
      </c>
    </row>
    <row r="28" spans="1:48" ht="32.1" customHeight="1" x14ac:dyDescent="0.25">
      <c r="A28" s="52">
        <v>23</v>
      </c>
      <c r="B28" s="54">
        <f>'[1]Marks Entry'!B31</f>
        <v>0</v>
      </c>
      <c r="C28" s="55" t="str">
        <f>'9-10'!C31</f>
        <v xml:space="preserve">PAWAN KHADKA </v>
      </c>
      <c r="D28" s="55" t="str">
        <f>'9-10'!D31</f>
        <v>KEDAR KHADKA</v>
      </c>
      <c r="E28" s="55" t="str">
        <f>'9-10'!E31</f>
        <v>RAMA KHADKA</v>
      </c>
      <c r="F28" s="55" t="str">
        <f>'9-10'!F31</f>
        <v>2060-05-14</v>
      </c>
      <c r="G28" s="55">
        <f>'9-10'!G31</f>
        <v>0</v>
      </c>
      <c r="H28" s="56" t="str">
        <f>'9-10'!J31</f>
        <v>D</v>
      </c>
      <c r="I28" s="57" t="str">
        <f>'9-10'!N31</f>
        <v>B+</v>
      </c>
      <c r="J28" s="58" t="str">
        <f>'9-10'!R31</f>
        <v>C</v>
      </c>
      <c r="K28" s="58" t="str">
        <f>'9-10'!S31</f>
        <v>2.0</v>
      </c>
      <c r="L28" s="59" t="str">
        <f>'9-10'!V31</f>
        <v>D</v>
      </c>
      <c r="M28" s="60" t="str">
        <f>'9-10'!Z31</f>
        <v>B+</v>
      </c>
      <c r="N28" s="58" t="str">
        <f>'9-10'!AD31</f>
        <v>C</v>
      </c>
      <c r="O28" s="58" t="str">
        <f>'9-10'!AE31</f>
        <v>2.0</v>
      </c>
      <c r="P28" s="61" t="str">
        <f>'9-10'!AH31</f>
        <v>E</v>
      </c>
      <c r="Q28" s="61" t="str">
        <f>'9-10'!AI31</f>
        <v>0.8</v>
      </c>
      <c r="R28" s="59" t="str">
        <f>'9-10'!AL31</f>
        <v>C+</v>
      </c>
      <c r="S28" s="57" t="str">
        <f>'9-10'!AP31</f>
        <v>A</v>
      </c>
      <c r="T28" s="62" t="str">
        <f>'9-10'!AT31</f>
        <v>B</v>
      </c>
      <c r="U28" s="62" t="str">
        <f>'9-10'!AU31</f>
        <v>2.8</v>
      </c>
      <c r="V28" s="59" t="str">
        <f>'9-10'!AX31</f>
        <v>E</v>
      </c>
      <c r="W28" s="57" t="str">
        <f>'9-10'!BB31</f>
        <v>A</v>
      </c>
      <c r="X28" s="62" t="str">
        <f>'9-10'!BF31</f>
        <v>D+</v>
      </c>
      <c r="Y28" s="62" t="str">
        <f>'9-10'!BG31</f>
        <v>1.6</v>
      </c>
      <c r="Z28" s="59" t="str">
        <f>'9-10'!BJ31</f>
        <v>E</v>
      </c>
      <c r="AA28" s="57" t="str">
        <f>'9-10'!BN31</f>
        <v>B+</v>
      </c>
      <c r="AB28" s="62" t="str">
        <f>'9-10'!BR31</f>
        <v>D+</v>
      </c>
      <c r="AC28" s="62" t="str">
        <f>'9-10'!BS31</f>
        <v>1.6</v>
      </c>
      <c r="AD28" s="59" t="str">
        <f>'9-10'!BV31</f>
        <v>D</v>
      </c>
      <c r="AE28" s="57" t="str">
        <f>'9-10'!BZ31</f>
        <v>-</v>
      </c>
      <c r="AF28" s="62" t="str">
        <f>'9-10'!CD31</f>
        <v>D</v>
      </c>
      <c r="AG28" s="62" t="str">
        <f>'9-10'!CE31</f>
        <v>1.2</v>
      </c>
      <c r="AH28" s="59" t="str">
        <f>'9-10'!CH31</f>
        <v>E</v>
      </c>
      <c r="AI28" s="57" t="str">
        <f>'9-10'!CL31</f>
        <v>B+</v>
      </c>
      <c r="AJ28" s="62" t="str">
        <f>'9-10'!CP31</f>
        <v>D</v>
      </c>
      <c r="AK28" s="62" t="str">
        <f>'9-10'!CQ31</f>
        <v>1.2</v>
      </c>
      <c r="AL28" s="63">
        <f t="shared" si="1"/>
        <v>1.6499999999999997</v>
      </c>
      <c r="AM28" s="74">
        <f t="shared" si="0"/>
        <v>19</v>
      </c>
      <c r="AN28" s="71">
        <v>13</v>
      </c>
      <c r="AO28" s="71">
        <v>25</v>
      </c>
      <c r="AP28" s="71">
        <v>6</v>
      </c>
      <c r="AQ28" s="71">
        <v>24</v>
      </c>
      <c r="AR28" s="71">
        <f t="shared" si="2"/>
        <v>68</v>
      </c>
      <c r="AS28" s="71" t="s">
        <v>43</v>
      </c>
      <c r="AT28" s="71" t="s">
        <v>45</v>
      </c>
      <c r="AU28" s="71" t="s">
        <v>45</v>
      </c>
      <c r="AV28" s="71" t="s">
        <v>43</v>
      </c>
    </row>
    <row r="29" spans="1:48" ht="32.1" customHeight="1" x14ac:dyDescent="0.25">
      <c r="A29" s="52">
        <v>24</v>
      </c>
      <c r="B29" s="54">
        <f>'[1]Marks Entry'!B32</f>
        <v>0</v>
      </c>
      <c r="C29" s="55" t="str">
        <f>'9-10'!C32</f>
        <v>PRADIP SHRESTHA</v>
      </c>
      <c r="D29" s="55" t="str">
        <f>'9-10'!D32</f>
        <v>LILA BDR.SHRESTHA</v>
      </c>
      <c r="E29" s="55" t="str">
        <f>'9-10'!E32</f>
        <v>INDRALAXMI SHRESTHA</v>
      </c>
      <c r="F29" s="55" t="str">
        <f>'9-10'!F32</f>
        <v>2058-05-19</v>
      </c>
      <c r="G29" s="55">
        <f>'9-10'!G32</f>
        <v>0</v>
      </c>
      <c r="H29" s="56" t="str">
        <f>'9-10'!J32</f>
        <v>D+</v>
      </c>
      <c r="I29" s="57" t="str">
        <f>'9-10'!N32</f>
        <v>B+</v>
      </c>
      <c r="J29" s="58" t="str">
        <f>'9-10'!R32</f>
        <v>C</v>
      </c>
      <c r="K29" s="58" t="str">
        <f>'9-10'!S32</f>
        <v>2.0</v>
      </c>
      <c r="L29" s="59" t="str">
        <f>'9-10'!V32</f>
        <v>D</v>
      </c>
      <c r="M29" s="60" t="str">
        <f>'9-10'!Z32</f>
        <v>A</v>
      </c>
      <c r="N29" s="58" t="str">
        <f>'9-10'!AD32</f>
        <v>C</v>
      </c>
      <c r="O29" s="58" t="str">
        <f>'9-10'!AE32</f>
        <v>2.0</v>
      </c>
      <c r="P29" s="61" t="str">
        <f>'9-10'!AH32</f>
        <v>E</v>
      </c>
      <c r="Q29" s="61" t="str">
        <f>'9-10'!AI32</f>
        <v>0.8</v>
      </c>
      <c r="R29" s="59" t="str">
        <f>'9-10'!AL32</f>
        <v>C+</v>
      </c>
      <c r="S29" s="57" t="str">
        <f>'9-10'!AP32</f>
        <v>A</v>
      </c>
      <c r="T29" s="62" t="str">
        <f>'9-10'!AT32</f>
        <v>B</v>
      </c>
      <c r="U29" s="62" t="str">
        <f>'9-10'!AU32</f>
        <v>2.8</v>
      </c>
      <c r="V29" s="59" t="str">
        <f>'9-10'!AX32</f>
        <v>E</v>
      </c>
      <c r="W29" s="57" t="str">
        <f>'9-10'!BB32</f>
        <v>A</v>
      </c>
      <c r="X29" s="62" t="str">
        <f>'9-10'!BF32</f>
        <v>D+</v>
      </c>
      <c r="Y29" s="62" t="str">
        <f>'9-10'!BG32</f>
        <v>1.6</v>
      </c>
      <c r="Z29" s="59" t="str">
        <f>'9-10'!BJ32</f>
        <v>D+</v>
      </c>
      <c r="AA29" s="57" t="str">
        <f>'9-10'!BN32</f>
        <v>B+</v>
      </c>
      <c r="AB29" s="62" t="str">
        <f>'9-10'!BR32</f>
        <v>C</v>
      </c>
      <c r="AC29" s="62" t="str">
        <f>'9-10'!BS32</f>
        <v>2.0</v>
      </c>
      <c r="AD29" s="59" t="str">
        <f>'9-10'!BV32</f>
        <v>D+</v>
      </c>
      <c r="AE29" s="57" t="str">
        <f>'9-10'!BZ32</f>
        <v>-</v>
      </c>
      <c r="AF29" s="62" t="str">
        <f>'9-10'!CD32</f>
        <v>D+</v>
      </c>
      <c r="AG29" s="62" t="str">
        <f>'9-10'!CE32</f>
        <v>1.6</v>
      </c>
      <c r="AH29" s="59" t="str">
        <f>'9-10'!CH32</f>
        <v>E</v>
      </c>
      <c r="AI29" s="57" t="str">
        <f>'9-10'!CL32</f>
        <v>A</v>
      </c>
      <c r="AJ29" s="62" t="str">
        <f>'9-10'!CP32</f>
        <v>D</v>
      </c>
      <c r="AK29" s="62" t="str">
        <f>'9-10'!CQ32</f>
        <v>1.2</v>
      </c>
      <c r="AL29" s="63">
        <f t="shared" si="1"/>
        <v>1.7499999999999998</v>
      </c>
      <c r="AM29" s="74">
        <f t="shared" si="0"/>
        <v>17</v>
      </c>
      <c r="AN29" s="71">
        <v>18</v>
      </c>
      <c r="AO29" s="71">
        <v>25</v>
      </c>
      <c r="AP29" s="71">
        <v>7</v>
      </c>
      <c r="AQ29" s="71">
        <v>24</v>
      </c>
      <c r="AR29" s="71">
        <f t="shared" si="2"/>
        <v>74</v>
      </c>
      <c r="AS29" s="71" t="s">
        <v>43</v>
      </c>
      <c r="AT29" s="71" t="s">
        <v>43</v>
      </c>
      <c r="AU29" s="71" t="s">
        <v>43</v>
      </c>
      <c r="AV29" s="71" t="s">
        <v>43</v>
      </c>
    </row>
    <row r="30" spans="1:48" ht="32.1" customHeight="1" x14ac:dyDescent="0.25">
      <c r="A30" s="52">
        <v>25</v>
      </c>
      <c r="B30" s="54">
        <f>'[1]Marks Entry'!B33</f>
        <v>0</v>
      </c>
      <c r="C30" s="55" t="str">
        <f>'9-10'!C33</f>
        <v>PRALAD THAPA</v>
      </c>
      <c r="D30" s="55" t="str">
        <f>'9-10'!D33</f>
        <v>KRISHNA BDR.THAPA</v>
      </c>
      <c r="E30" s="55" t="str">
        <f>'9-10'!E33</f>
        <v>SHANTA THAPA</v>
      </c>
      <c r="F30" s="55" t="str">
        <f>'9-10'!F33</f>
        <v>2060-12-24</v>
      </c>
      <c r="G30" s="55">
        <f>'9-10'!G33</f>
        <v>0</v>
      </c>
      <c r="H30" s="56" t="str">
        <f>'9-10'!J33</f>
        <v>D+</v>
      </c>
      <c r="I30" s="57" t="str">
        <f>'9-10'!N33</f>
        <v>A</v>
      </c>
      <c r="J30" s="58" t="str">
        <f>'9-10'!R33</f>
        <v>C</v>
      </c>
      <c r="K30" s="58" t="str">
        <f>'9-10'!S33</f>
        <v>2.0</v>
      </c>
      <c r="L30" s="59" t="str">
        <f>'9-10'!V33</f>
        <v>D</v>
      </c>
      <c r="M30" s="60" t="str">
        <f>'9-10'!Z33</f>
        <v>B</v>
      </c>
      <c r="N30" s="58" t="str">
        <f>'9-10'!AD33</f>
        <v>D+</v>
      </c>
      <c r="O30" s="58" t="str">
        <f>'9-10'!AE33</f>
        <v>1.6</v>
      </c>
      <c r="P30" s="61" t="str">
        <f>'9-10'!AH33</f>
        <v>D+</v>
      </c>
      <c r="Q30" s="61" t="str">
        <f>'9-10'!AI33</f>
        <v>1.6</v>
      </c>
      <c r="R30" s="59" t="str">
        <f>'9-10'!AL33</f>
        <v>C+</v>
      </c>
      <c r="S30" s="57" t="str">
        <f>'9-10'!AP33</f>
        <v>A</v>
      </c>
      <c r="T30" s="62" t="str">
        <f>'9-10'!AT33</f>
        <v>B</v>
      </c>
      <c r="U30" s="62" t="str">
        <f>'9-10'!AU33</f>
        <v>2.8</v>
      </c>
      <c r="V30" s="59" t="str">
        <f>'9-10'!AX33</f>
        <v>D</v>
      </c>
      <c r="W30" s="57" t="str">
        <f>'9-10'!BB33</f>
        <v>A</v>
      </c>
      <c r="X30" s="62" t="str">
        <f>'9-10'!BF33</f>
        <v>D+</v>
      </c>
      <c r="Y30" s="62" t="str">
        <f>'9-10'!BG33</f>
        <v>1.6</v>
      </c>
      <c r="Z30" s="59" t="str">
        <f>'9-10'!BJ33</f>
        <v>D+</v>
      </c>
      <c r="AA30" s="57" t="str">
        <f>'9-10'!BN33</f>
        <v>A</v>
      </c>
      <c r="AB30" s="62" t="str">
        <f>'9-10'!BR33</f>
        <v>C</v>
      </c>
      <c r="AC30" s="62" t="str">
        <f>'9-10'!BS33</f>
        <v>2.0</v>
      </c>
      <c r="AD30" s="59" t="str">
        <f>'9-10'!BV33</f>
        <v>C</v>
      </c>
      <c r="AE30" s="57" t="str">
        <f>'9-10'!BZ33</f>
        <v>-</v>
      </c>
      <c r="AF30" s="62" t="str">
        <f>'9-10'!CD33</f>
        <v>C</v>
      </c>
      <c r="AG30" s="62" t="str">
        <f>'9-10'!CE33</f>
        <v>2.0</v>
      </c>
      <c r="AH30" s="59" t="str">
        <f>'9-10'!CH33</f>
        <v>E</v>
      </c>
      <c r="AI30" s="57" t="str">
        <f>'9-10'!CL33</f>
        <v>A</v>
      </c>
      <c r="AJ30" s="62" t="str">
        <f>'9-10'!CP33</f>
        <v>D</v>
      </c>
      <c r="AK30" s="62" t="str">
        <f>'9-10'!CQ33</f>
        <v>1.2</v>
      </c>
      <c r="AL30" s="63">
        <f t="shared" si="1"/>
        <v>1.8499999999999999</v>
      </c>
      <c r="AM30" s="74">
        <f t="shared" si="0"/>
        <v>12</v>
      </c>
      <c r="AN30" s="71">
        <v>17</v>
      </c>
      <c r="AO30" s="71">
        <v>25</v>
      </c>
      <c r="AP30" s="71">
        <v>7</v>
      </c>
      <c r="AQ30" s="71">
        <v>20</v>
      </c>
      <c r="AR30" s="71">
        <f t="shared" si="2"/>
        <v>69</v>
      </c>
      <c r="AS30" s="71" t="s">
        <v>45</v>
      </c>
      <c r="AT30" s="71" t="s">
        <v>45</v>
      </c>
      <c r="AU30" s="71" t="s">
        <v>45</v>
      </c>
      <c r="AV30" s="71" t="s">
        <v>45</v>
      </c>
    </row>
    <row r="31" spans="1:48" ht="32.1" customHeight="1" x14ac:dyDescent="0.25">
      <c r="A31" s="52">
        <v>26</v>
      </c>
      <c r="B31" s="54">
        <f>'[1]Marks Entry'!B34</f>
        <v>0</v>
      </c>
      <c r="C31" s="55" t="str">
        <f>'9-10'!C34</f>
        <v>PRAMILA TAMANG</v>
      </c>
      <c r="D31" s="55" t="str">
        <f>'9-10'!D34</f>
        <v>TULA BDR. TAMANG</v>
      </c>
      <c r="E31" s="55" t="str">
        <f>'9-10'!E34</f>
        <v>PUTALI TAMANG</v>
      </c>
      <c r="F31" s="55" t="str">
        <f>'9-10'!F34</f>
        <v>2060-08-06</v>
      </c>
      <c r="G31" s="55">
        <f>'9-10'!G34</f>
        <v>0</v>
      </c>
      <c r="H31" s="56" t="str">
        <f>'9-10'!J34</f>
        <v>C</v>
      </c>
      <c r="I31" s="57" t="str">
        <f>'9-10'!N34</f>
        <v>A</v>
      </c>
      <c r="J31" s="58" t="str">
        <f>'9-10'!R34</f>
        <v>C+</v>
      </c>
      <c r="K31" s="58" t="str">
        <f>'9-10'!S34</f>
        <v>2.4</v>
      </c>
      <c r="L31" s="59" t="str">
        <f>'9-10'!V34</f>
        <v>D+</v>
      </c>
      <c r="M31" s="60" t="str">
        <f>'9-10'!Z34</f>
        <v>A+</v>
      </c>
      <c r="N31" s="58" t="str">
        <f>'9-10'!AD34</f>
        <v>C</v>
      </c>
      <c r="O31" s="58" t="str">
        <f>'9-10'!AE34</f>
        <v>2.0</v>
      </c>
      <c r="P31" s="61" t="str">
        <f>'9-10'!AH34</f>
        <v>D</v>
      </c>
      <c r="Q31" s="61" t="str">
        <f>'9-10'!AI34</f>
        <v>1.2</v>
      </c>
      <c r="R31" s="59" t="str">
        <f>'9-10'!AL34</f>
        <v>B</v>
      </c>
      <c r="S31" s="57" t="str">
        <f>'9-10'!AP34</f>
        <v>A+</v>
      </c>
      <c r="T31" s="62" t="str">
        <f>'9-10'!AT34</f>
        <v>B</v>
      </c>
      <c r="U31" s="62" t="str">
        <f>'9-10'!AU34</f>
        <v>2.8</v>
      </c>
      <c r="V31" s="59" t="str">
        <f>'9-10'!AX34</f>
        <v>D</v>
      </c>
      <c r="W31" s="57" t="str">
        <f>'9-10'!BB34</f>
        <v>A</v>
      </c>
      <c r="X31" s="62" t="str">
        <f>'9-10'!BF34</f>
        <v>D+</v>
      </c>
      <c r="Y31" s="62" t="str">
        <f>'9-10'!BG34</f>
        <v>1.6</v>
      </c>
      <c r="Z31" s="59" t="str">
        <f>'9-10'!BJ34</f>
        <v>D+</v>
      </c>
      <c r="AA31" s="57" t="str">
        <f>'9-10'!BN34</f>
        <v>A</v>
      </c>
      <c r="AB31" s="62" t="str">
        <f>'9-10'!BR34</f>
        <v>C</v>
      </c>
      <c r="AC31" s="62" t="str">
        <f>'9-10'!BS34</f>
        <v>2.0</v>
      </c>
      <c r="AD31" s="59" t="str">
        <f>'9-10'!BV34</f>
        <v>C</v>
      </c>
      <c r="AE31" s="57" t="str">
        <f>'9-10'!BZ34</f>
        <v>-</v>
      </c>
      <c r="AF31" s="62" t="str">
        <f>'9-10'!CD34</f>
        <v>C</v>
      </c>
      <c r="AG31" s="62" t="str">
        <f>'9-10'!CE34</f>
        <v>2.0</v>
      </c>
      <c r="AH31" s="59" t="str">
        <f>'9-10'!CH34</f>
        <v>E</v>
      </c>
      <c r="AI31" s="57" t="str">
        <f>'9-10'!CL34</f>
        <v>A</v>
      </c>
      <c r="AJ31" s="62" t="str">
        <f>'9-10'!CP34</f>
        <v>D</v>
      </c>
      <c r="AK31" s="62" t="str">
        <f>'9-10'!CQ34</f>
        <v>1.2</v>
      </c>
      <c r="AL31" s="63">
        <f t="shared" si="1"/>
        <v>1.9</v>
      </c>
      <c r="AM31" s="74">
        <f t="shared" si="0"/>
        <v>6</v>
      </c>
      <c r="AN31" s="71">
        <v>16</v>
      </c>
      <c r="AO31" s="71">
        <v>21</v>
      </c>
      <c r="AP31" s="71">
        <v>3</v>
      </c>
      <c r="AQ31" s="71">
        <v>20</v>
      </c>
      <c r="AR31" s="71">
        <f t="shared" si="2"/>
        <v>60</v>
      </c>
      <c r="AS31" s="71" t="s">
        <v>45</v>
      </c>
      <c r="AT31" s="71" t="s">
        <v>44</v>
      </c>
      <c r="AU31" s="71" t="s">
        <v>45</v>
      </c>
      <c r="AV31" s="71" t="s">
        <v>43</v>
      </c>
    </row>
    <row r="32" spans="1:48" s="31" customFormat="1" ht="32.1" customHeight="1" x14ac:dyDescent="0.25">
      <c r="A32" s="52">
        <v>27</v>
      </c>
      <c r="B32" s="54">
        <f>'[1]Marks Entry'!B35</f>
        <v>0</v>
      </c>
      <c r="C32" s="55" t="str">
        <f>'9-10'!C35</f>
        <v>RABIN MAGAR</v>
      </c>
      <c r="D32" s="55" t="str">
        <f>'9-10'!D35</f>
        <v>CHAYAME MAGAR</v>
      </c>
      <c r="E32" s="55" t="str">
        <f>'9-10'!E35</f>
        <v>KUMARI MAGAR</v>
      </c>
      <c r="F32" s="55" t="str">
        <f>'9-10'!F35</f>
        <v>2060-08-06</v>
      </c>
      <c r="G32" s="55">
        <f>'9-10'!G35</f>
        <v>0</v>
      </c>
      <c r="H32" s="56" t="str">
        <f>'9-10'!J35</f>
        <v>D+</v>
      </c>
      <c r="I32" s="57" t="str">
        <f>'9-10'!N35</f>
        <v>A</v>
      </c>
      <c r="J32" s="58" t="str">
        <f>'9-10'!R35</f>
        <v>C</v>
      </c>
      <c r="K32" s="58" t="str">
        <f>'9-10'!S35</f>
        <v>2.0</v>
      </c>
      <c r="L32" s="59" t="str">
        <f>'9-10'!V35</f>
        <v>D</v>
      </c>
      <c r="M32" s="60" t="str">
        <f>'9-10'!Z35</f>
        <v>A</v>
      </c>
      <c r="N32" s="58" t="str">
        <f>'9-10'!AD35</f>
        <v>D+</v>
      </c>
      <c r="O32" s="58" t="str">
        <f>'9-10'!AE35</f>
        <v>1.6</v>
      </c>
      <c r="P32" s="61" t="str">
        <f>'9-10'!AH35</f>
        <v>E</v>
      </c>
      <c r="Q32" s="61" t="str">
        <f>'9-10'!AI35</f>
        <v>0.8</v>
      </c>
      <c r="R32" s="59" t="str">
        <f>'9-10'!AL35</f>
        <v>B</v>
      </c>
      <c r="S32" s="57" t="str">
        <f>'9-10'!AP35</f>
        <v>A</v>
      </c>
      <c r="T32" s="62" t="str">
        <f>'9-10'!AT35</f>
        <v>B</v>
      </c>
      <c r="U32" s="62" t="str">
        <f>'9-10'!AU35</f>
        <v>2.8</v>
      </c>
      <c r="V32" s="59" t="str">
        <f>'9-10'!AX35</f>
        <v>D</v>
      </c>
      <c r="W32" s="57" t="str">
        <f>'9-10'!BB35</f>
        <v>A</v>
      </c>
      <c r="X32" s="62" t="str">
        <f>'9-10'!BF35</f>
        <v>D+</v>
      </c>
      <c r="Y32" s="62" t="str">
        <f>'9-10'!BG35</f>
        <v>1.6</v>
      </c>
      <c r="Z32" s="59" t="str">
        <f>'9-10'!BJ35</f>
        <v>D</v>
      </c>
      <c r="AA32" s="57" t="str">
        <f>'9-10'!BN35</f>
        <v>A</v>
      </c>
      <c r="AB32" s="62" t="str">
        <f>'9-10'!BR35</f>
        <v>C</v>
      </c>
      <c r="AC32" s="62" t="str">
        <f>'9-10'!BS35</f>
        <v>2.0</v>
      </c>
      <c r="AD32" s="59" t="str">
        <f>'9-10'!BV35</f>
        <v>C</v>
      </c>
      <c r="AE32" s="57" t="str">
        <f>'9-10'!BZ35</f>
        <v>-</v>
      </c>
      <c r="AF32" s="62" t="str">
        <f>'9-10'!CD35</f>
        <v>C</v>
      </c>
      <c r="AG32" s="62" t="str">
        <f>'9-10'!CE35</f>
        <v>2.0</v>
      </c>
      <c r="AH32" s="59" t="str">
        <f>'9-10'!CH35</f>
        <v>E</v>
      </c>
      <c r="AI32" s="57" t="str">
        <f>'9-10'!CL35</f>
        <v>A</v>
      </c>
      <c r="AJ32" s="62" t="str">
        <f>'9-10'!CP35</f>
        <v>D</v>
      </c>
      <c r="AK32" s="62" t="str">
        <f>'9-10'!CQ35</f>
        <v>1.2</v>
      </c>
      <c r="AL32" s="63">
        <f t="shared" si="1"/>
        <v>1.75</v>
      </c>
      <c r="AM32" s="74">
        <f t="shared" si="0"/>
        <v>15</v>
      </c>
      <c r="AN32" s="71">
        <v>6</v>
      </c>
      <c r="AO32" s="71">
        <v>23</v>
      </c>
      <c r="AP32" s="71">
        <v>7</v>
      </c>
      <c r="AQ32" s="71">
        <v>24</v>
      </c>
      <c r="AR32" s="71">
        <f t="shared" si="2"/>
        <v>60</v>
      </c>
      <c r="AS32" s="71" t="s">
        <v>45</v>
      </c>
      <c r="AT32" s="71" t="s">
        <v>45</v>
      </c>
      <c r="AU32" s="71" t="s">
        <v>45</v>
      </c>
      <c r="AV32" s="71" t="s">
        <v>45</v>
      </c>
    </row>
    <row r="33" spans="1:48" s="31" customFormat="1" ht="32.1" customHeight="1" x14ac:dyDescent="0.25">
      <c r="A33" s="52">
        <v>28</v>
      </c>
      <c r="B33" s="54">
        <f>'[1]Marks Entry'!B36</f>
        <v>0</v>
      </c>
      <c r="C33" s="55" t="str">
        <f>'9-10'!C36</f>
        <v>RADHIKA MAGAR</v>
      </c>
      <c r="D33" s="55" t="str">
        <f>'9-10'!D36</f>
        <v>TORAN BDR.MAGAR</v>
      </c>
      <c r="E33" s="55" t="str">
        <f>'9-10'!E36</f>
        <v>JUGMAYA MAGAR</v>
      </c>
      <c r="F33" s="55" t="str">
        <f>'9-10'!F36</f>
        <v>2054-12-16</v>
      </c>
      <c r="G33" s="55">
        <f>'9-10'!G36</f>
        <v>0</v>
      </c>
      <c r="H33" s="56" t="str">
        <f>'9-10'!J36</f>
        <v>D</v>
      </c>
      <c r="I33" s="57" t="str">
        <f>'9-10'!N36</f>
        <v>B+</v>
      </c>
      <c r="J33" s="58" t="str">
        <f>'9-10'!R36</f>
        <v>D+</v>
      </c>
      <c r="K33" s="58" t="str">
        <f>'9-10'!S36</f>
        <v>1.6</v>
      </c>
      <c r="L33" s="59" t="str">
        <f>'9-10'!V36</f>
        <v>E</v>
      </c>
      <c r="M33" s="60" t="str">
        <f>'9-10'!Z36</f>
        <v>A</v>
      </c>
      <c r="N33" s="58" t="str">
        <f>'9-10'!AD36</f>
        <v>D+</v>
      </c>
      <c r="O33" s="58" t="str">
        <f>'9-10'!AE36</f>
        <v>1.6</v>
      </c>
      <c r="P33" s="61" t="str">
        <f>'9-10'!AH36</f>
        <v>E</v>
      </c>
      <c r="Q33" s="61" t="str">
        <f>'9-10'!AI36</f>
        <v>0.8</v>
      </c>
      <c r="R33" s="59" t="str">
        <f>'9-10'!AL36</f>
        <v>B</v>
      </c>
      <c r="S33" s="57" t="str">
        <f>'9-10'!AP36</f>
        <v>B+</v>
      </c>
      <c r="T33" s="62" t="str">
        <f>'9-10'!AT36</f>
        <v>B</v>
      </c>
      <c r="U33" s="62" t="str">
        <f>'9-10'!AU36</f>
        <v>2.8</v>
      </c>
      <c r="V33" s="59" t="str">
        <f>'9-10'!AX36</f>
        <v>E</v>
      </c>
      <c r="W33" s="57" t="str">
        <f>'9-10'!BB36</f>
        <v>A</v>
      </c>
      <c r="X33" s="62" t="str">
        <f>'9-10'!BF36</f>
        <v>D</v>
      </c>
      <c r="Y33" s="62" t="str">
        <f>'9-10'!BG36</f>
        <v>1.2</v>
      </c>
      <c r="Z33" s="59" t="str">
        <f>'9-10'!BJ36</f>
        <v>D</v>
      </c>
      <c r="AA33" s="57" t="str">
        <f>'9-10'!BN36</f>
        <v>B+</v>
      </c>
      <c r="AB33" s="62" t="str">
        <f>'9-10'!BR36</f>
        <v>D+</v>
      </c>
      <c r="AC33" s="62" t="str">
        <f>'9-10'!BS36</f>
        <v>1.6</v>
      </c>
      <c r="AD33" s="59" t="str">
        <f>'9-10'!BV36</f>
        <v>E</v>
      </c>
      <c r="AE33" s="57" t="str">
        <f>'9-10'!BZ36</f>
        <v>-</v>
      </c>
      <c r="AF33" s="62" t="str">
        <f>'9-10'!CD36</f>
        <v>E</v>
      </c>
      <c r="AG33" s="62" t="str">
        <f>'9-10'!CE36</f>
        <v>0.8</v>
      </c>
      <c r="AH33" s="59" t="str">
        <f>'9-10'!CH36</f>
        <v>E</v>
      </c>
      <c r="AI33" s="57" t="str">
        <f>'9-10'!CL36</f>
        <v>B+</v>
      </c>
      <c r="AJ33" s="62" t="str">
        <f>'9-10'!CP36</f>
        <v>D</v>
      </c>
      <c r="AK33" s="62" t="str">
        <f>'9-10'!CQ36</f>
        <v>1.2</v>
      </c>
      <c r="AL33" s="63">
        <f t="shared" si="1"/>
        <v>1.45</v>
      </c>
      <c r="AM33" s="74">
        <f t="shared" si="0"/>
        <v>25</v>
      </c>
      <c r="AN33" s="71">
        <v>18</v>
      </c>
      <c r="AO33" s="71">
        <v>25</v>
      </c>
      <c r="AP33" s="71">
        <v>6</v>
      </c>
      <c r="AQ33" s="71">
        <v>24</v>
      </c>
      <c r="AR33" s="71">
        <f t="shared" si="2"/>
        <v>73</v>
      </c>
      <c r="AS33" s="71" t="s">
        <v>45</v>
      </c>
      <c r="AT33" s="71" t="s">
        <v>45</v>
      </c>
      <c r="AU33" s="71" t="s">
        <v>45</v>
      </c>
      <c r="AV33" s="71" t="s">
        <v>45</v>
      </c>
    </row>
    <row r="34" spans="1:48" s="31" customFormat="1" ht="32.1" customHeight="1" x14ac:dyDescent="0.25">
      <c r="A34" s="52">
        <v>29</v>
      </c>
      <c r="B34" s="54">
        <f>'[1]Marks Entry'!B37</f>
        <v>0</v>
      </c>
      <c r="C34" s="55" t="str">
        <f>'9-10'!C37</f>
        <v>RAMITA MAGAR</v>
      </c>
      <c r="D34" s="55" t="str">
        <f>'9-10'!D37</f>
        <v>MOHAN BDR.MAGAR</v>
      </c>
      <c r="E34" s="55" t="str">
        <f>'9-10'!E37</f>
        <v>CHANDRAKUMARI MAGAR</v>
      </c>
      <c r="F34" s="55" t="str">
        <f>'9-10'!F37</f>
        <v>2056-08-05</v>
      </c>
      <c r="G34" s="55">
        <f>'9-10'!G37</f>
        <v>0</v>
      </c>
      <c r="H34" s="56" t="str">
        <f>'9-10'!J37</f>
        <v>D</v>
      </c>
      <c r="I34" s="57" t="str">
        <f>'9-10'!N37</f>
        <v>B+</v>
      </c>
      <c r="J34" s="58" t="str">
        <f>'9-10'!R37</f>
        <v>D+</v>
      </c>
      <c r="K34" s="58" t="str">
        <f>'9-10'!S37</f>
        <v>1.6</v>
      </c>
      <c r="L34" s="59" t="str">
        <f>'9-10'!V37</f>
        <v>E</v>
      </c>
      <c r="M34" s="60" t="str">
        <f>'9-10'!Z37</f>
        <v>B+</v>
      </c>
      <c r="N34" s="58" t="str">
        <f>'9-10'!AD37</f>
        <v>D+</v>
      </c>
      <c r="O34" s="58" t="str">
        <f>'9-10'!AE37</f>
        <v>1.6</v>
      </c>
      <c r="P34" s="61" t="str">
        <f>'9-10'!AH37</f>
        <v>E</v>
      </c>
      <c r="Q34" s="61" t="str">
        <f>'9-10'!AI37</f>
        <v>0.8</v>
      </c>
      <c r="R34" s="59" t="str">
        <f>'9-10'!AL37</f>
        <v>B</v>
      </c>
      <c r="S34" s="57" t="str">
        <f>'9-10'!AP37</f>
        <v>B+</v>
      </c>
      <c r="T34" s="62" t="str">
        <f>'9-10'!AT37</f>
        <v>B</v>
      </c>
      <c r="U34" s="62" t="str">
        <f>'9-10'!AU37</f>
        <v>2.8</v>
      </c>
      <c r="V34" s="59" t="str">
        <f>'9-10'!AX37</f>
        <v>E</v>
      </c>
      <c r="W34" s="57" t="str">
        <f>'9-10'!BB37</f>
        <v>A</v>
      </c>
      <c r="X34" s="62" t="str">
        <f>'9-10'!BF37</f>
        <v>D</v>
      </c>
      <c r="Y34" s="62" t="str">
        <f>'9-10'!BG37</f>
        <v>1.2</v>
      </c>
      <c r="Z34" s="59" t="str">
        <f>'9-10'!BJ37</f>
        <v>E</v>
      </c>
      <c r="AA34" s="57" t="str">
        <f>'9-10'!BN37</f>
        <v>B+</v>
      </c>
      <c r="AB34" s="62" t="str">
        <f>'9-10'!BR37</f>
        <v>D</v>
      </c>
      <c r="AC34" s="62" t="str">
        <f>'9-10'!BS37</f>
        <v>1.2</v>
      </c>
      <c r="AD34" s="59" t="str">
        <f>'9-10'!BV37</f>
        <v>E</v>
      </c>
      <c r="AE34" s="57" t="str">
        <f>'9-10'!BZ37</f>
        <v>-</v>
      </c>
      <c r="AF34" s="62" t="str">
        <f>'9-10'!CD37</f>
        <v>E</v>
      </c>
      <c r="AG34" s="62" t="str">
        <f>'9-10'!CE37</f>
        <v>0.8</v>
      </c>
      <c r="AH34" s="59" t="str">
        <f>'9-10'!CH37</f>
        <v>E</v>
      </c>
      <c r="AI34" s="57" t="str">
        <f>'9-10'!CL37</f>
        <v>B+</v>
      </c>
      <c r="AJ34" s="62" t="str">
        <f>'9-10'!CP37</f>
        <v>D</v>
      </c>
      <c r="AK34" s="62" t="str">
        <f>'9-10'!CQ37</f>
        <v>1.2</v>
      </c>
      <c r="AL34" s="63">
        <f t="shared" si="1"/>
        <v>1.4</v>
      </c>
      <c r="AM34" s="74">
        <f t="shared" si="0"/>
        <v>28</v>
      </c>
      <c r="AN34" s="71">
        <v>13</v>
      </c>
      <c r="AO34" s="71">
        <v>24</v>
      </c>
      <c r="AP34" s="71">
        <v>6</v>
      </c>
      <c r="AQ34" s="71">
        <v>21</v>
      </c>
      <c r="AR34" s="71">
        <f t="shared" si="2"/>
        <v>64</v>
      </c>
      <c r="AS34" s="71" t="s">
        <v>45</v>
      </c>
      <c r="AT34" s="71" t="s">
        <v>45</v>
      </c>
      <c r="AU34" s="71" t="s">
        <v>45</v>
      </c>
      <c r="AV34" s="71" t="s">
        <v>45</v>
      </c>
    </row>
    <row r="35" spans="1:48" s="31" customFormat="1" ht="32.1" customHeight="1" x14ac:dyDescent="0.25">
      <c r="A35" s="52">
        <v>30</v>
      </c>
      <c r="B35" s="54">
        <f>'[1]Marks Entry'!B38</f>
        <v>0</v>
      </c>
      <c r="C35" s="55" t="str">
        <f>'9-10'!C38</f>
        <v>RANJITA TAMANG</v>
      </c>
      <c r="D35" s="55" t="str">
        <f>'9-10'!D38</f>
        <v>BUDDHALAL TAMANG</v>
      </c>
      <c r="E35" s="55" t="str">
        <f>'9-10'!E38</f>
        <v>KUMARI TAMANG</v>
      </c>
      <c r="F35" s="55" t="str">
        <f>'9-10'!F38</f>
        <v>2060-09-02</v>
      </c>
      <c r="G35" s="55">
        <f>'9-10'!G38</f>
        <v>0</v>
      </c>
      <c r="H35" s="56" t="str">
        <f>'9-10'!J38</f>
        <v>D</v>
      </c>
      <c r="I35" s="57" t="str">
        <f>'9-10'!N38</f>
        <v>B+</v>
      </c>
      <c r="J35" s="58" t="str">
        <f>'9-10'!R38</f>
        <v>D+</v>
      </c>
      <c r="K35" s="58" t="str">
        <f>'9-10'!S38</f>
        <v>1.6</v>
      </c>
      <c r="L35" s="59" t="str">
        <f>'9-10'!V38</f>
        <v>D</v>
      </c>
      <c r="M35" s="60" t="str">
        <f>'9-10'!Z38</f>
        <v>B+</v>
      </c>
      <c r="N35" s="58" t="str">
        <f>'9-10'!AD38</f>
        <v>D+</v>
      </c>
      <c r="O35" s="58" t="str">
        <f>'9-10'!AE38</f>
        <v>1.6</v>
      </c>
      <c r="P35" s="61" t="str">
        <f>'9-10'!AH38</f>
        <v>E</v>
      </c>
      <c r="Q35" s="61" t="str">
        <f>'9-10'!AI38</f>
        <v>0.8</v>
      </c>
      <c r="R35" s="59" t="str">
        <f>'9-10'!AL38</f>
        <v>B</v>
      </c>
      <c r="S35" s="57" t="str">
        <f>'9-10'!AP38</f>
        <v>B+</v>
      </c>
      <c r="T35" s="62" t="str">
        <f>'9-10'!AT38</f>
        <v>B</v>
      </c>
      <c r="U35" s="62" t="str">
        <f>'9-10'!AU38</f>
        <v>2.8</v>
      </c>
      <c r="V35" s="59" t="str">
        <f>'9-10'!AX38</f>
        <v>E</v>
      </c>
      <c r="W35" s="57" t="str">
        <f>'9-10'!BB38</f>
        <v>B+</v>
      </c>
      <c r="X35" s="62" t="str">
        <f>'9-10'!BF38</f>
        <v>D</v>
      </c>
      <c r="Y35" s="62" t="str">
        <f>'9-10'!BG38</f>
        <v>1.2</v>
      </c>
      <c r="Z35" s="59" t="str">
        <f>'9-10'!BJ38</f>
        <v>E</v>
      </c>
      <c r="AA35" s="57" t="str">
        <f>'9-10'!BN38</f>
        <v>B+</v>
      </c>
      <c r="AB35" s="62" t="str">
        <f>'9-10'!BR38</f>
        <v>D</v>
      </c>
      <c r="AC35" s="62" t="str">
        <f>'9-10'!BS38</f>
        <v>1.2</v>
      </c>
      <c r="AD35" s="59" t="str">
        <f>'9-10'!BV38</f>
        <v>E</v>
      </c>
      <c r="AE35" s="57" t="str">
        <f>'9-10'!BZ38</f>
        <v>-</v>
      </c>
      <c r="AF35" s="62" t="str">
        <f>'9-10'!CD38</f>
        <v>E</v>
      </c>
      <c r="AG35" s="62" t="str">
        <f>'9-10'!CE38</f>
        <v>0.8</v>
      </c>
      <c r="AH35" s="59" t="str">
        <f>'9-10'!CH38</f>
        <v>E</v>
      </c>
      <c r="AI35" s="57" t="str">
        <f>'9-10'!CL38</f>
        <v>B+</v>
      </c>
      <c r="AJ35" s="62" t="str">
        <f>'9-10'!CP38</f>
        <v>D</v>
      </c>
      <c r="AK35" s="62" t="str">
        <f>'9-10'!CQ38</f>
        <v>1.2</v>
      </c>
      <c r="AL35" s="63">
        <f t="shared" si="1"/>
        <v>1.4</v>
      </c>
      <c r="AM35" s="74">
        <f t="shared" si="0"/>
        <v>28</v>
      </c>
      <c r="AN35" s="71">
        <v>16</v>
      </c>
      <c r="AO35" s="71">
        <v>21</v>
      </c>
      <c r="AP35" s="71">
        <v>5</v>
      </c>
      <c r="AQ35" s="71">
        <v>21</v>
      </c>
      <c r="AR35" s="71">
        <f t="shared" si="2"/>
        <v>63</v>
      </c>
      <c r="AS35" s="71" t="s">
        <v>45</v>
      </c>
      <c r="AT35" s="71" t="s">
        <v>45</v>
      </c>
      <c r="AU35" s="71" t="s">
        <v>45</v>
      </c>
      <c r="AV35" s="71" t="s">
        <v>45</v>
      </c>
    </row>
    <row r="36" spans="1:48" s="31" customFormat="1" x14ac:dyDescent="0.25">
      <c r="A36" s="40"/>
      <c r="B36" s="41"/>
      <c r="C36" s="42"/>
      <c r="D36" s="42"/>
      <c r="E36" s="42"/>
      <c r="F36" s="41"/>
      <c r="G36" s="42"/>
      <c r="AQ36" s="32"/>
    </row>
    <row r="37" spans="1:48" s="31" customFormat="1" x14ac:dyDescent="0.25">
      <c r="A37" s="40"/>
      <c r="B37" s="41"/>
      <c r="C37" s="42"/>
      <c r="D37" s="42"/>
      <c r="E37" s="42"/>
      <c r="F37" s="41"/>
      <c r="G37" s="42"/>
      <c r="AQ37" s="32"/>
    </row>
    <row r="38" spans="1:48" s="31" customFormat="1" x14ac:dyDescent="0.25">
      <c r="A38" s="40"/>
      <c r="B38" s="41"/>
      <c r="C38" s="42"/>
      <c r="D38" s="42"/>
      <c r="E38" s="42"/>
      <c r="F38" s="41"/>
      <c r="G38" s="42"/>
      <c r="AQ38" s="32"/>
    </row>
    <row r="39" spans="1:48" s="31" customFormat="1" x14ac:dyDescent="0.25">
      <c r="A39" s="40"/>
      <c r="B39" s="41"/>
      <c r="C39" s="42"/>
      <c r="D39" s="42"/>
      <c r="E39" s="42"/>
      <c r="F39" s="41"/>
      <c r="G39" s="42"/>
      <c r="AQ39" s="32"/>
    </row>
    <row r="40" spans="1:48" s="31" customFormat="1" x14ac:dyDescent="0.25">
      <c r="A40" s="40"/>
      <c r="B40" s="41"/>
      <c r="C40" s="42"/>
      <c r="D40" s="42"/>
      <c r="E40" s="42"/>
      <c r="F40" s="41"/>
      <c r="G40" s="42"/>
      <c r="AQ40" s="32"/>
    </row>
    <row r="41" spans="1:48" s="31" customFormat="1" x14ac:dyDescent="0.25">
      <c r="A41" s="40"/>
      <c r="B41" s="41"/>
      <c r="C41" s="42"/>
      <c r="D41" s="42"/>
      <c r="E41" s="42"/>
      <c r="F41" s="41"/>
      <c r="G41" s="42"/>
      <c r="AQ41" s="32"/>
    </row>
    <row r="42" spans="1:48" s="31" customFormat="1" x14ac:dyDescent="0.25">
      <c r="A42" s="40"/>
      <c r="B42" s="41"/>
      <c r="C42" s="42"/>
      <c r="D42" s="42"/>
      <c r="E42" s="42"/>
      <c r="F42" s="41"/>
      <c r="G42" s="42"/>
      <c r="AQ42" s="32"/>
    </row>
    <row r="43" spans="1:48" s="31" customFormat="1" x14ac:dyDescent="0.25">
      <c r="A43" s="40"/>
      <c r="B43" s="41"/>
      <c r="C43" s="42"/>
      <c r="D43" s="42"/>
      <c r="E43" s="42"/>
      <c r="F43" s="41"/>
      <c r="G43" s="42"/>
      <c r="AQ43" s="32"/>
    </row>
    <row r="44" spans="1:48" s="31" customFormat="1" x14ac:dyDescent="0.25">
      <c r="A44" s="40"/>
      <c r="B44" s="41"/>
      <c r="C44" s="42"/>
      <c r="D44" s="42"/>
      <c r="E44" s="42"/>
      <c r="F44" s="41"/>
      <c r="G44" s="42"/>
      <c r="AQ44" s="32"/>
    </row>
    <row r="45" spans="1:48" s="31" customFormat="1" x14ac:dyDescent="0.25">
      <c r="A45" s="40"/>
      <c r="B45" s="41"/>
      <c r="C45" s="42"/>
      <c r="D45" s="42"/>
      <c r="E45" s="42"/>
      <c r="F45" s="41"/>
      <c r="G45" s="42"/>
      <c r="AQ45" s="32"/>
    </row>
    <row r="46" spans="1:48" s="31" customFormat="1" x14ac:dyDescent="0.25">
      <c r="A46" s="40"/>
      <c r="B46" s="41"/>
      <c r="C46" s="42"/>
      <c r="D46" s="42"/>
      <c r="E46" s="42"/>
      <c r="F46" s="41"/>
      <c r="G46" s="42"/>
      <c r="AQ46" s="32"/>
    </row>
    <row r="47" spans="1:48" s="31" customFormat="1" x14ac:dyDescent="0.25">
      <c r="A47" s="40"/>
      <c r="B47" s="41"/>
      <c r="C47" s="42"/>
      <c r="D47" s="42"/>
      <c r="E47" s="42"/>
      <c r="F47" s="41"/>
      <c r="G47" s="42"/>
      <c r="AQ47" s="32"/>
    </row>
    <row r="48" spans="1:48" s="31" customFormat="1" x14ac:dyDescent="0.25">
      <c r="A48" s="40"/>
      <c r="B48" s="41"/>
      <c r="C48" s="42"/>
      <c r="D48" s="42"/>
      <c r="E48" s="42"/>
      <c r="F48" s="41"/>
      <c r="G48" s="42"/>
      <c r="AQ48" s="32"/>
    </row>
    <row r="49" spans="1:43" s="31" customFormat="1" x14ac:dyDescent="0.25">
      <c r="A49" s="40"/>
      <c r="B49" s="41"/>
      <c r="C49" s="42"/>
      <c r="D49" s="42"/>
      <c r="E49" s="42"/>
      <c r="F49" s="41"/>
      <c r="G49" s="42"/>
      <c r="AQ49" s="32"/>
    </row>
    <row r="50" spans="1:43" s="31" customFormat="1" x14ac:dyDescent="0.25">
      <c r="A50" s="40"/>
      <c r="B50" s="41"/>
      <c r="C50" s="42"/>
      <c r="D50" s="42"/>
      <c r="E50" s="42"/>
      <c r="F50" s="41"/>
      <c r="G50" s="42"/>
      <c r="AQ50" s="32"/>
    </row>
    <row r="51" spans="1:43" s="31" customFormat="1" x14ac:dyDescent="0.25">
      <c r="A51" s="40"/>
      <c r="B51" s="41"/>
      <c r="C51" s="42"/>
      <c r="D51" s="42"/>
      <c r="E51" s="42"/>
      <c r="F51" s="41"/>
      <c r="G51" s="42"/>
      <c r="AQ51" s="32"/>
    </row>
    <row r="52" spans="1:43" s="31" customFormat="1" x14ac:dyDescent="0.25">
      <c r="A52" s="40"/>
      <c r="B52" s="41"/>
      <c r="C52" s="42"/>
      <c r="D52" s="42"/>
      <c r="E52" s="42"/>
      <c r="F52" s="41"/>
      <c r="G52" s="42"/>
      <c r="AQ52" s="32"/>
    </row>
    <row r="53" spans="1:43" s="31" customFormat="1" x14ac:dyDescent="0.25">
      <c r="A53" s="40"/>
      <c r="B53" s="41"/>
      <c r="C53" s="42"/>
      <c r="D53" s="42"/>
      <c r="E53" s="42"/>
      <c r="F53" s="41"/>
      <c r="G53" s="42"/>
      <c r="AQ53" s="32"/>
    </row>
    <row r="54" spans="1:43" s="31" customFormat="1" x14ac:dyDescent="0.25">
      <c r="A54" s="40"/>
      <c r="B54" s="41"/>
      <c r="C54" s="42"/>
      <c r="D54" s="42"/>
      <c r="E54" s="42"/>
      <c r="F54" s="41"/>
      <c r="G54" s="42"/>
      <c r="AQ54" s="32"/>
    </row>
    <row r="55" spans="1:43" s="31" customFormat="1" x14ac:dyDescent="0.25">
      <c r="A55" s="40"/>
      <c r="B55" s="41"/>
      <c r="C55" s="42"/>
      <c r="D55" s="42"/>
      <c r="E55" s="42"/>
      <c r="F55" s="41"/>
      <c r="G55" s="42"/>
      <c r="AQ55" s="32"/>
    </row>
    <row r="56" spans="1:43" s="31" customFormat="1" x14ac:dyDescent="0.25">
      <c r="A56" s="40"/>
      <c r="B56" s="41"/>
      <c r="C56" s="42"/>
      <c r="D56" s="42"/>
      <c r="E56" s="42"/>
      <c r="F56" s="41"/>
      <c r="G56" s="42"/>
      <c r="AQ56" s="32"/>
    </row>
    <row r="57" spans="1:43" s="31" customFormat="1" x14ac:dyDescent="0.25">
      <c r="A57" s="40"/>
      <c r="B57" s="41"/>
      <c r="C57" s="42"/>
      <c r="D57" s="42"/>
      <c r="E57" s="42"/>
      <c r="F57" s="41"/>
      <c r="G57" s="42"/>
      <c r="AQ57" s="32"/>
    </row>
    <row r="58" spans="1:43" s="31" customFormat="1" x14ac:dyDescent="0.25">
      <c r="A58" s="40"/>
      <c r="B58" s="41"/>
      <c r="C58" s="42"/>
      <c r="D58" s="42"/>
      <c r="E58" s="42"/>
      <c r="F58" s="41"/>
      <c r="G58" s="42"/>
      <c r="AQ58" s="32"/>
    </row>
    <row r="59" spans="1:43" s="31" customFormat="1" x14ac:dyDescent="0.25">
      <c r="A59" s="40"/>
      <c r="B59" s="41"/>
      <c r="C59" s="42"/>
      <c r="D59" s="42"/>
      <c r="E59" s="42"/>
      <c r="F59" s="41"/>
      <c r="G59" s="42"/>
      <c r="AQ59" s="32"/>
    </row>
    <row r="60" spans="1:43" s="31" customFormat="1" x14ac:dyDescent="0.25">
      <c r="A60" s="40"/>
      <c r="B60" s="41"/>
      <c r="C60" s="42"/>
      <c r="D60" s="42"/>
      <c r="E60" s="42"/>
      <c r="F60" s="41"/>
      <c r="G60" s="42"/>
      <c r="AQ60" s="32"/>
    </row>
    <row r="61" spans="1:43" s="31" customFormat="1" x14ac:dyDescent="0.25">
      <c r="A61" s="40"/>
      <c r="B61" s="41"/>
      <c r="C61" s="42"/>
      <c r="D61" s="42"/>
      <c r="E61" s="42"/>
      <c r="F61" s="41"/>
      <c r="G61" s="42"/>
      <c r="AQ61" s="32"/>
    </row>
    <row r="62" spans="1:43" s="31" customFormat="1" x14ac:dyDescent="0.25">
      <c r="A62" s="40"/>
      <c r="B62" s="41"/>
      <c r="C62" s="42"/>
      <c r="D62" s="42"/>
      <c r="E62" s="42"/>
      <c r="F62" s="41"/>
      <c r="G62" s="42"/>
      <c r="AQ62" s="32"/>
    </row>
    <row r="63" spans="1:43" s="31" customFormat="1" x14ac:dyDescent="0.25">
      <c r="A63" s="40"/>
      <c r="B63" s="41"/>
      <c r="C63" s="42"/>
      <c r="D63" s="42"/>
      <c r="E63" s="42"/>
      <c r="F63" s="41"/>
      <c r="G63" s="42"/>
      <c r="AQ63" s="32"/>
    </row>
    <row r="64" spans="1:43" s="31" customFormat="1" x14ac:dyDescent="0.25">
      <c r="A64" s="40"/>
      <c r="B64" s="41"/>
      <c r="C64" s="42"/>
      <c r="D64" s="42"/>
      <c r="E64" s="42"/>
      <c r="F64" s="41"/>
      <c r="G64" s="42"/>
      <c r="AQ64" s="32"/>
    </row>
    <row r="65" spans="1:43" s="31" customFormat="1" x14ac:dyDescent="0.25">
      <c r="A65" s="40"/>
      <c r="B65" s="41"/>
      <c r="C65" s="42"/>
      <c r="D65" s="42"/>
      <c r="E65" s="42"/>
      <c r="F65" s="41"/>
      <c r="G65" s="42"/>
      <c r="AQ65" s="32"/>
    </row>
    <row r="66" spans="1:43" s="31" customFormat="1" x14ac:dyDescent="0.25">
      <c r="A66" s="40"/>
      <c r="B66" s="41"/>
      <c r="C66" s="42"/>
      <c r="D66" s="42"/>
      <c r="E66" s="42"/>
      <c r="F66" s="41"/>
      <c r="G66" s="42"/>
      <c r="AQ66" s="32"/>
    </row>
    <row r="67" spans="1:43" s="31" customFormat="1" x14ac:dyDescent="0.25">
      <c r="A67" s="40"/>
      <c r="B67" s="41"/>
      <c r="C67" s="42"/>
      <c r="D67" s="42"/>
      <c r="E67" s="42"/>
      <c r="F67" s="41"/>
      <c r="G67" s="42"/>
      <c r="AQ67" s="32"/>
    </row>
    <row r="68" spans="1:43" s="31" customFormat="1" x14ac:dyDescent="0.25">
      <c r="A68" s="40"/>
      <c r="B68" s="41"/>
      <c r="C68" s="42"/>
      <c r="D68" s="42"/>
      <c r="E68" s="42"/>
      <c r="F68" s="41"/>
      <c r="G68" s="42"/>
      <c r="AQ68" s="32"/>
    </row>
    <row r="69" spans="1:43" s="31" customFormat="1" x14ac:dyDescent="0.25">
      <c r="A69" s="40"/>
      <c r="B69" s="41"/>
      <c r="C69" s="42"/>
      <c r="D69" s="42"/>
      <c r="E69" s="42"/>
      <c r="F69" s="41"/>
      <c r="G69" s="42"/>
      <c r="AQ69" s="32"/>
    </row>
    <row r="70" spans="1:43" s="31" customFormat="1" x14ac:dyDescent="0.25">
      <c r="A70" s="40"/>
      <c r="B70" s="41"/>
      <c r="C70" s="42"/>
      <c r="D70" s="42"/>
      <c r="E70" s="42"/>
      <c r="F70" s="41"/>
      <c r="G70" s="42"/>
      <c r="AQ70" s="32"/>
    </row>
    <row r="71" spans="1:43" s="31" customFormat="1" x14ac:dyDescent="0.25">
      <c r="A71" s="40"/>
      <c r="B71" s="41"/>
      <c r="C71" s="42"/>
      <c r="D71" s="42"/>
      <c r="E71" s="42"/>
      <c r="F71" s="41"/>
      <c r="G71" s="42"/>
      <c r="AQ71" s="32"/>
    </row>
    <row r="72" spans="1:43" s="31" customFormat="1" x14ac:dyDescent="0.25">
      <c r="A72" s="40"/>
      <c r="B72" s="41"/>
      <c r="C72" s="42"/>
      <c r="D72" s="42"/>
      <c r="E72" s="42"/>
      <c r="F72" s="41"/>
      <c r="G72" s="42"/>
      <c r="AQ72" s="32"/>
    </row>
    <row r="73" spans="1:43" s="31" customFormat="1" x14ac:dyDescent="0.25">
      <c r="A73" s="40"/>
      <c r="B73" s="41"/>
      <c r="C73" s="42"/>
      <c r="D73" s="42"/>
      <c r="E73" s="42"/>
      <c r="F73" s="41"/>
      <c r="G73" s="42"/>
      <c r="AQ73" s="32"/>
    </row>
    <row r="74" spans="1:43" s="31" customFormat="1" x14ac:dyDescent="0.25">
      <c r="A74" s="40"/>
      <c r="B74" s="41"/>
      <c r="C74" s="42"/>
      <c r="D74" s="42"/>
      <c r="E74" s="42"/>
      <c r="F74" s="41"/>
      <c r="G74" s="42"/>
      <c r="AQ74" s="32"/>
    </row>
    <row r="75" spans="1:43" s="31" customFormat="1" x14ac:dyDescent="0.25">
      <c r="A75" s="40"/>
      <c r="B75" s="41"/>
      <c r="C75" s="42"/>
      <c r="D75" s="42"/>
      <c r="E75" s="42"/>
      <c r="F75" s="41"/>
      <c r="G75" s="42"/>
      <c r="AQ75" s="32"/>
    </row>
    <row r="76" spans="1:43" s="31" customFormat="1" x14ac:dyDescent="0.25">
      <c r="A76" s="40"/>
      <c r="B76" s="41"/>
      <c r="C76" s="42"/>
      <c r="D76" s="42"/>
      <c r="E76" s="42"/>
      <c r="F76" s="41"/>
      <c r="G76" s="42"/>
      <c r="AQ76" s="32"/>
    </row>
    <row r="77" spans="1:43" s="31" customFormat="1" x14ac:dyDescent="0.25">
      <c r="A77" s="40"/>
      <c r="B77" s="41"/>
      <c r="C77" s="42"/>
      <c r="D77" s="42"/>
      <c r="E77" s="42"/>
      <c r="F77" s="41"/>
      <c r="G77" s="42"/>
      <c r="AQ77" s="32"/>
    </row>
    <row r="78" spans="1:43" s="31" customFormat="1" x14ac:dyDescent="0.25">
      <c r="A78" s="40"/>
      <c r="B78" s="41"/>
      <c r="C78" s="42"/>
      <c r="D78" s="42"/>
      <c r="E78" s="42"/>
      <c r="F78" s="41"/>
      <c r="G78" s="42"/>
      <c r="AQ78" s="32"/>
    </row>
    <row r="79" spans="1:43" s="31" customFormat="1" x14ac:dyDescent="0.25">
      <c r="A79" s="40"/>
      <c r="B79" s="41"/>
      <c r="C79" s="42"/>
      <c r="D79" s="42"/>
      <c r="E79" s="42"/>
      <c r="F79" s="41"/>
      <c r="G79" s="42"/>
      <c r="AQ79" s="32"/>
    </row>
    <row r="80" spans="1:43" s="31" customFormat="1" x14ac:dyDescent="0.25">
      <c r="A80" s="40"/>
      <c r="B80" s="41"/>
      <c r="C80" s="42"/>
      <c r="D80" s="42"/>
      <c r="E80" s="42"/>
      <c r="F80" s="41"/>
      <c r="G80" s="42"/>
      <c r="AQ80" s="32"/>
    </row>
    <row r="81" spans="1:43" s="31" customFormat="1" x14ac:dyDescent="0.25">
      <c r="A81" s="40"/>
      <c r="B81" s="41"/>
      <c r="C81" s="42"/>
      <c r="D81" s="42"/>
      <c r="E81" s="42"/>
      <c r="F81" s="41"/>
      <c r="G81" s="42"/>
      <c r="AQ81" s="32"/>
    </row>
    <row r="82" spans="1:43" s="31" customFormat="1" x14ac:dyDescent="0.25">
      <c r="A82" s="40"/>
      <c r="B82" s="41"/>
      <c r="C82" s="42"/>
      <c r="D82" s="42"/>
      <c r="E82" s="42"/>
      <c r="F82" s="41"/>
      <c r="G82" s="42"/>
      <c r="AQ82" s="32"/>
    </row>
    <row r="83" spans="1:43" s="31" customFormat="1" x14ac:dyDescent="0.25">
      <c r="A83" s="40"/>
      <c r="B83" s="41"/>
      <c r="C83" s="42"/>
      <c r="D83" s="42"/>
      <c r="E83" s="42"/>
      <c r="F83" s="41"/>
      <c r="G83" s="42"/>
      <c r="AQ83" s="32"/>
    </row>
    <row r="84" spans="1:43" s="31" customFormat="1" x14ac:dyDescent="0.25">
      <c r="A84" s="40"/>
      <c r="B84" s="41"/>
      <c r="C84" s="42"/>
      <c r="D84" s="42"/>
      <c r="E84" s="42"/>
      <c r="F84" s="41"/>
      <c r="G84" s="42"/>
      <c r="AQ84" s="32"/>
    </row>
    <row r="85" spans="1:43" s="31" customFormat="1" x14ac:dyDescent="0.25">
      <c r="A85" s="40"/>
      <c r="B85" s="41"/>
      <c r="C85" s="42"/>
      <c r="D85" s="42"/>
      <c r="E85" s="42"/>
      <c r="F85" s="41"/>
      <c r="G85" s="42"/>
      <c r="AQ85" s="32"/>
    </row>
    <row r="86" spans="1:43" s="31" customFormat="1" x14ac:dyDescent="0.25">
      <c r="A86" s="40"/>
      <c r="B86" s="41"/>
      <c r="C86" s="42"/>
      <c r="D86" s="42"/>
      <c r="E86" s="42"/>
      <c r="F86" s="41"/>
      <c r="G86" s="42"/>
      <c r="AQ86" s="32"/>
    </row>
    <row r="87" spans="1:43" s="31" customFormat="1" x14ac:dyDescent="0.25">
      <c r="A87" s="40"/>
      <c r="B87" s="41"/>
      <c r="C87" s="42"/>
      <c r="D87" s="42"/>
      <c r="E87" s="42"/>
      <c r="F87" s="41"/>
      <c r="G87" s="42"/>
      <c r="AQ87" s="32"/>
    </row>
    <row r="88" spans="1:43" s="31" customFormat="1" x14ac:dyDescent="0.25">
      <c r="A88" s="40"/>
      <c r="B88" s="41"/>
      <c r="C88" s="42"/>
      <c r="D88" s="42"/>
      <c r="E88" s="42"/>
      <c r="F88" s="41"/>
      <c r="G88" s="42"/>
      <c r="AQ88" s="32"/>
    </row>
    <row r="89" spans="1:43" s="31" customFormat="1" x14ac:dyDescent="0.25">
      <c r="A89" s="40"/>
      <c r="B89" s="41"/>
      <c r="C89" s="42"/>
      <c r="D89" s="42"/>
      <c r="E89" s="42"/>
      <c r="F89" s="41"/>
      <c r="G89" s="42"/>
      <c r="AQ89" s="32"/>
    </row>
    <row r="90" spans="1:43" s="31" customFormat="1" x14ac:dyDescent="0.25">
      <c r="A90" s="40"/>
      <c r="B90" s="41"/>
      <c r="C90" s="42"/>
      <c r="D90" s="42"/>
      <c r="E90" s="42"/>
      <c r="F90" s="41"/>
      <c r="G90" s="42"/>
      <c r="AQ90" s="32"/>
    </row>
    <row r="91" spans="1:43" s="31" customFormat="1" x14ac:dyDescent="0.25">
      <c r="A91" s="40"/>
      <c r="B91" s="41"/>
      <c r="C91" s="42"/>
      <c r="D91" s="42"/>
      <c r="E91" s="42"/>
      <c r="F91" s="41"/>
      <c r="G91" s="42"/>
      <c r="AQ91" s="32"/>
    </row>
    <row r="92" spans="1:43" s="31" customFormat="1" x14ac:dyDescent="0.25">
      <c r="A92" s="40"/>
      <c r="B92" s="41"/>
      <c r="C92" s="42"/>
      <c r="D92" s="42"/>
      <c r="E92" s="42"/>
      <c r="F92" s="41"/>
      <c r="G92" s="42"/>
      <c r="AQ92" s="32"/>
    </row>
    <row r="93" spans="1:43" s="31" customFormat="1" x14ac:dyDescent="0.25">
      <c r="A93" s="40"/>
      <c r="B93" s="41"/>
      <c r="C93" s="42"/>
      <c r="D93" s="42"/>
      <c r="E93" s="42"/>
      <c r="F93" s="41"/>
      <c r="G93" s="42"/>
      <c r="AQ93" s="32"/>
    </row>
    <row r="94" spans="1:43" s="31" customFormat="1" x14ac:dyDescent="0.25">
      <c r="A94" s="40"/>
      <c r="B94" s="41"/>
      <c r="C94" s="42"/>
      <c r="D94" s="42"/>
      <c r="E94" s="42"/>
      <c r="F94" s="41"/>
      <c r="G94" s="42"/>
      <c r="AQ94" s="32"/>
    </row>
    <row r="95" spans="1:43" s="31" customFormat="1" x14ac:dyDescent="0.25">
      <c r="A95" s="40"/>
      <c r="B95" s="41"/>
      <c r="C95" s="42"/>
      <c r="D95" s="42"/>
      <c r="E95" s="42"/>
      <c r="F95" s="41"/>
      <c r="G95" s="42"/>
      <c r="AQ95" s="32"/>
    </row>
    <row r="96" spans="1:43" s="31" customFormat="1" x14ac:dyDescent="0.25">
      <c r="A96" s="40"/>
      <c r="B96" s="41"/>
      <c r="C96" s="42"/>
      <c r="D96" s="42"/>
      <c r="E96" s="42"/>
      <c r="F96" s="41"/>
      <c r="G96" s="42"/>
      <c r="AQ96" s="32"/>
    </row>
    <row r="97" spans="1:43" s="31" customFormat="1" x14ac:dyDescent="0.25">
      <c r="A97" s="40"/>
      <c r="B97" s="41"/>
      <c r="C97" s="42"/>
      <c r="D97" s="42"/>
      <c r="E97" s="42"/>
      <c r="F97" s="41"/>
      <c r="G97" s="42"/>
      <c r="AQ97" s="32"/>
    </row>
    <row r="98" spans="1:43" s="31" customFormat="1" x14ac:dyDescent="0.25">
      <c r="A98" s="40"/>
      <c r="B98" s="41"/>
      <c r="C98" s="42"/>
      <c r="D98" s="42"/>
      <c r="E98" s="42"/>
      <c r="F98" s="41"/>
      <c r="G98" s="42"/>
      <c r="AQ98" s="32"/>
    </row>
    <row r="99" spans="1:43" s="31" customFormat="1" x14ac:dyDescent="0.25">
      <c r="A99" s="40"/>
      <c r="B99" s="41"/>
      <c r="C99" s="42"/>
      <c r="D99" s="42"/>
      <c r="E99" s="42"/>
      <c r="F99" s="41"/>
      <c r="G99" s="42"/>
      <c r="AQ99" s="32"/>
    </row>
    <row r="100" spans="1:43" s="31" customFormat="1" x14ac:dyDescent="0.25">
      <c r="A100" s="40"/>
      <c r="B100" s="41"/>
      <c r="C100" s="42"/>
      <c r="D100" s="42"/>
      <c r="E100" s="42"/>
      <c r="F100" s="41"/>
      <c r="G100" s="42"/>
      <c r="AQ100" s="32"/>
    </row>
    <row r="101" spans="1:43" s="31" customFormat="1" x14ac:dyDescent="0.25">
      <c r="A101" s="40"/>
      <c r="B101" s="41"/>
      <c r="C101" s="42"/>
      <c r="D101" s="42"/>
      <c r="E101" s="42"/>
      <c r="F101" s="41"/>
      <c r="G101" s="42"/>
      <c r="AQ101" s="32"/>
    </row>
    <row r="102" spans="1:43" s="31" customFormat="1" x14ac:dyDescent="0.25">
      <c r="A102" s="40"/>
      <c r="B102" s="41"/>
      <c r="C102" s="42"/>
      <c r="D102" s="42"/>
      <c r="E102" s="42"/>
      <c r="F102" s="41"/>
      <c r="G102" s="42"/>
      <c r="AQ102" s="32"/>
    </row>
    <row r="103" spans="1:43" s="31" customFormat="1" x14ac:dyDescent="0.25">
      <c r="A103" s="40"/>
      <c r="B103" s="41"/>
      <c r="C103" s="42"/>
      <c r="D103" s="42"/>
      <c r="E103" s="42"/>
      <c r="F103" s="41"/>
      <c r="G103" s="42"/>
      <c r="AQ103" s="32"/>
    </row>
    <row r="104" spans="1:43" s="31" customFormat="1" x14ac:dyDescent="0.25">
      <c r="A104" s="40"/>
      <c r="B104" s="41"/>
      <c r="C104" s="42"/>
      <c r="D104" s="42"/>
      <c r="E104" s="42"/>
      <c r="F104" s="41"/>
      <c r="G104" s="42"/>
      <c r="AQ104" s="32"/>
    </row>
    <row r="105" spans="1:43" s="31" customFormat="1" x14ac:dyDescent="0.25">
      <c r="A105" s="40"/>
      <c r="B105" s="41"/>
      <c r="C105" s="42"/>
      <c r="D105" s="42"/>
      <c r="E105" s="42"/>
      <c r="F105" s="41"/>
      <c r="G105" s="42"/>
      <c r="AQ105" s="32"/>
    </row>
    <row r="106" spans="1:43" s="31" customFormat="1" x14ac:dyDescent="0.25">
      <c r="A106" s="40"/>
      <c r="B106" s="41"/>
      <c r="C106" s="42"/>
      <c r="D106" s="42"/>
      <c r="E106" s="42"/>
      <c r="F106" s="41"/>
      <c r="G106" s="42"/>
      <c r="AQ106" s="32"/>
    </row>
    <row r="107" spans="1:43" s="31" customFormat="1" x14ac:dyDescent="0.25">
      <c r="A107" s="40"/>
      <c r="B107" s="41"/>
      <c r="C107" s="42"/>
      <c r="D107" s="42"/>
      <c r="E107" s="42"/>
      <c r="F107" s="41"/>
      <c r="G107" s="42"/>
      <c r="AQ107" s="32"/>
    </row>
    <row r="108" spans="1:43" s="31" customFormat="1" x14ac:dyDescent="0.25">
      <c r="A108" s="40"/>
      <c r="B108" s="41"/>
      <c r="C108" s="42"/>
      <c r="D108" s="42"/>
      <c r="E108" s="42"/>
      <c r="F108" s="41"/>
      <c r="G108" s="42"/>
      <c r="AQ108" s="32"/>
    </row>
    <row r="109" spans="1:43" s="31" customFormat="1" x14ac:dyDescent="0.25">
      <c r="A109" s="40"/>
      <c r="B109" s="41"/>
      <c r="C109" s="42"/>
      <c r="D109" s="42"/>
      <c r="E109" s="42"/>
      <c r="F109" s="41"/>
      <c r="G109" s="42"/>
      <c r="AQ109" s="32"/>
    </row>
    <row r="110" spans="1:43" s="31" customFormat="1" x14ac:dyDescent="0.25">
      <c r="A110" s="40"/>
      <c r="B110" s="41"/>
      <c r="C110" s="42"/>
      <c r="D110" s="42"/>
      <c r="E110" s="42"/>
      <c r="F110" s="41"/>
      <c r="G110" s="42"/>
      <c r="AQ110" s="32"/>
    </row>
    <row r="111" spans="1:43" s="31" customFormat="1" x14ac:dyDescent="0.25">
      <c r="A111" s="40"/>
      <c r="B111" s="41"/>
      <c r="C111" s="42"/>
      <c r="D111" s="42"/>
      <c r="E111" s="42"/>
      <c r="F111" s="41"/>
      <c r="G111" s="42"/>
      <c r="AQ111" s="32"/>
    </row>
    <row r="112" spans="1:43" s="31" customFormat="1" x14ac:dyDescent="0.25">
      <c r="A112" s="40"/>
      <c r="B112" s="41"/>
      <c r="C112" s="42"/>
      <c r="D112" s="42"/>
      <c r="E112" s="42"/>
      <c r="F112" s="41"/>
      <c r="G112" s="42"/>
      <c r="AQ112" s="32"/>
    </row>
    <row r="113" spans="1:43" s="31" customFormat="1" x14ac:dyDescent="0.25">
      <c r="A113" s="40"/>
      <c r="B113" s="41"/>
      <c r="C113" s="42"/>
      <c r="D113" s="42"/>
      <c r="E113" s="42"/>
      <c r="F113" s="41"/>
      <c r="G113" s="42"/>
      <c r="AQ113" s="32"/>
    </row>
    <row r="114" spans="1:43" s="31" customFormat="1" x14ac:dyDescent="0.25">
      <c r="A114" s="40"/>
      <c r="B114" s="41"/>
      <c r="C114" s="42"/>
      <c r="D114" s="42"/>
      <c r="E114" s="42"/>
      <c r="F114" s="41"/>
      <c r="G114" s="42"/>
      <c r="AQ114" s="32"/>
    </row>
    <row r="115" spans="1:43" s="31" customFormat="1" x14ac:dyDescent="0.25">
      <c r="A115" s="40"/>
      <c r="B115" s="41"/>
      <c r="C115" s="42"/>
      <c r="D115" s="42"/>
      <c r="E115" s="42"/>
      <c r="F115" s="41"/>
      <c r="G115" s="42"/>
      <c r="AQ115" s="32"/>
    </row>
    <row r="116" spans="1:43" s="31" customFormat="1" x14ac:dyDescent="0.25">
      <c r="A116" s="40"/>
      <c r="B116" s="41"/>
      <c r="C116" s="42"/>
      <c r="D116" s="42"/>
      <c r="E116" s="42"/>
      <c r="F116" s="41"/>
      <c r="G116" s="42"/>
      <c r="AQ116" s="32"/>
    </row>
    <row r="117" spans="1:43" s="31" customFormat="1" x14ac:dyDescent="0.25">
      <c r="A117" s="40"/>
      <c r="B117" s="41"/>
      <c r="C117" s="42"/>
      <c r="D117" s="42"/>
      <c r="E117" s="42"/>
      <c r="F117" s="41"/>
      <c r="G117" s="42"/>
      <c r="AQ117" s="32"/>
    </row>
    <row r="118" spans="1:43" s="31" customFormat="1" x14ac:dyDescent="0.25">
      <c r="A118" s="40"/>
      <c r="B118" s="41"/>
      <c r="C118" s="42"/>
      <c r="D118" s="42"/>
      <c r="E118" s="42"/>
      <c r="F118" s="41"/>
      <c r="G118" s="42"/>
      <c r="AQ118" s="32"/>
    </row>
    <row r="119" spans="1:43" s="31" customFormat="1" x14ac:dyDescent="0.25">
      <c r="A119" s="40"/>
      <c r="B119" s="41"/>
      <c r="C119" s="42"/>
      <c r="D119" s="42"/>
      <c r="E119" s="42"/>
      <c r="F119" s="41"/>
      <c r="G119" s="42"/>
      <c r="AQ119" s="32"/>
    </row>
    <row r="120" spans="1:43" s="31" customFormat="1" x14ac:dyDescent="0.25">
      <c r="A120" s="40"/>
      <c r="B120" s="41"/>
      <c r="C120" s="42"/>
      <c r="D120" s="42"/>
      <c r="E120" s="42"/>
      <c r="F120" s="41"/>
      <c r="G120" s="42"/>
      <c r="AQ120" s="32"/>
    </row>
    <row r="121" spans="1:43" s="31" customFormat="1" x14ac:dyDescent="0.25">
      <c r="A121" s="40"/>
      <c r="B121" s="41"/>
      <c r="C121" s="42"/>
      <c r="D121" s="42"/>
      <c r="E121" s="42"/>
      <c r="F121" s="41"/>
      <c r="G121" s="42"/>
      <c r="AQ121" s="32"/>
    </row>
    <row r="122" spans="1:43" s="31" customFormat="1" x14ac:dyDescent="0.25">
      <c r="A122" s="40"/>
      <c r="B122" s="41"/>
      <c r="C122" s="42"/>
      <c r="D122" s="42"/>
      <c r="E122" s="42"/>
      <c r="F122" s="41"/>
      <c r="G122" s="42"/>
      <c r="AQ122" s="32"/>
    </row>
    <row r="123" spans="1:43" s="31" customFormat="1" x14ac:dyDescent="0.25">
      <c r="A123" s="40"/>
      <c r="B123" s="41"/>
      <c r="C123" s="42"/>
      <c r="D123" s="42"/>
      <c r="E123" s="42"/>
      <c r="F123" s="41"/>
      <c r="G123" s="42"/>
      <c r="AQ123" s="32"/>
    </row>
    <row r="124" spans="1:43" s="31" customFormat="1" x14ac:dyDescent="0.25">
      <c r="A124" s="40"/>
      <c r="B124" s="41"/>
      <c r="C124" s="42"/>
      <c r="D124" s="42"/>
      <c r="E124" s="42"/>
      <c r="F124" s="41"/>
      <c r="G124" s="42"/>
      <c r="AQ124" s="32"/>
    </row>
    <row r="125" spans="1:43" s="31" customFormat="1" x14ac:dyDescent="0.25">
      <c r="A125" s="40"/>
      <c r="B125" s="41"/>
      <c r="C125" s="42"/>
      <c r="D125" s="42"/>
      <c r="E125" s="42"/>
      <c r="F125" s="41"/>
      <c r="G125" s="42"/>
      <c r="AQ125" s="32"/>
    </row>
    <row r="126" spans="1:43" s="31" customFormat="1" x14ac:dyDescent="0.25">
      <c r="A126" s="40"/>
      <c r="B126" s="41"/>
      <c r="C126" s="42"/>
      <c r="D126" s="42"/>
      <c r="E126" s="42"/>
      <c r="F126" s="41"/>
      <c r="G126" s="42"/>
      <c r="AQ126" s="32"/>
    </row>
    <row r="127" spans="1:43" s="31" customFormat="1" x14ac:dyDescent="0.25">
      <c r="A127" s="40"/>
      <c r="B127" s="41"/>
      <c r="C127" s="42"/>
      <c r="D127" s="42"/>
      <c r="E127" s="42"/>
      <c r="F127" s="41"/>
      <c r="G127" s="42"/>
      <c r="AQ127" s="32"/>
    </row>
    <row r="128" spans="1:43" s="31" customFormat="1" x14ac:dyDescent="0.25">
      <c r="A128" s="40"/>
      <c r="B128" s="41"/>
      <c r="C128" s="42"/>
      <c r="D128" s="42"/>
      <c r="E128" s="42"/>
      <c r="F128" s="41"/>
      <c r="G128" s="42"/>
      <c r="AQ128" s="32"/>
    </row>
    <row r="129" spans="1:43" s="31" customFormat="1" x14ac:dyDescent="0.25">
      <c r="A129" s="40"/>
      <c r="B129" s="41"/>
      <c r="C129" s="42"/>
      <c r="D129" s="42"/>
      <c r="E129" s="42"/>
      <c r="F129" s="41"/>
      <c r="G129" s="42"/>
      <c r="AQ129" s="32"/>
    </row>
    <row r="130" spans="1:43" s="31" customFormat="1" x14ac:dyDescent="0.25">
      <c r="A130" s="40"/>
      <c r="B130" s="41"/>
      <c r="C130" s="42"/>
      <c r="D130" s="42"/>
      <c r="E130" s="42"/>
      <c r="F130" s="41"/>
      <c r="G130" s="42"/>
      <c r="AQ130" s="32"/>
    </row>
    <row r="131" spans="1:43" s="31" customFormat="1" x14ac:dyDescent="0.25">
      <c r="A131" s="40"/>
      <c r="B131" s="41"/>
      <c r="C131" s="42"/>
      <c r="D131" s="42"/>
      <c r="E131" s="42"/>
      <c r="F131" s="41"/>
      <c r="G131" s="42"/>
      <c r="AQ131" s="32"/>
    </row>
    <row r="132" spans="1:43" s="31" customFormat="1" x14ac:dyDescent="0.25">
      <c r="A132" s="40"/>
      <c r="B132" s="41"/>
      <c r="C132" s="42"/>
      <c r="D132" s="42"/>
      <c r="E132" s="42"/>
      <c r="F132" s="41"/>
      <c r="G132" s="42"/>
      <c r="AQ132" s="32"/>
    </row>
    <row r="133" spans="1:43" s="31" customFormat="1" x14ac:dyDescent="0.25">
      <c r="A133" s="40"/>
      <c r="B133" s="41"/>
      <c r="C133" s="42"/>
      <c r="D133" s="42"/>
      <c r="E133" s="42"/>
      <c r="F133" s="41"/>
      <c r="G133" s="42"/>
      <c r="AQ133" s="32"/>
    </row>
    <row r="134" spans="1:43" s="31" customFormat="1" x14ac:dyDescent="0.25">
      <c r="A134" s="40"/>
      <c r="B134" s="41"/>
      <c r="C134" s="42"/>
      <c r="D134" s="42"/>
      <c r="E134" s="42"/>
      <c r="F134" s="41"/>
      <c r="G134" s="42"/>
      <c r="AQ134" s="32"/>
    </row>
    <row r="135" spans="1:43" s="31" customFormat="1" x14ac:dyDescent="0.25">
      <c r="A135" s="40"/>
      <c r="B135" s="41"/>
      <c r="C135" s="42"/>
      <c r="D135" s="42"/>
      <c r="E135" s="42"/>
      <c r="F135" s="41"/>
      <c r="G135" s="42"/>
      <c r="AQ135" s="32"/>
    </row>
    <row r="136" spans="1:43" s="31" customFormat="1" x14ac:dyDescent="0.25">
      <c r="A136" s="40"/>
      <c r="B136" s="41"/>
      <c r="C136" s="42"/>
      <c r="D136" s="42"/>
      <c r="E136" s="42"/>
      <c r="F136" s="41"/>
      <c r="G136" s="42"/>
      <c r="AQ136" s="32"/>
    </row>
    <row r="137" spans="1:43" s="31" customFormat="1" x14ac:dyDescent="0.25">
      <c r="A137" s="40"/>
      <c r="B137" s="41"/>
      <c r="C137" s="42"/>
      <c r="D137" s="42"/>
      <c r="E137" s="42"/>
      <c r="F137" s="41"/>
      <c r="G137" s="42"/>
      <c r="AQ137" s="32"/>
    </row>
    <row r="138" spans="1:43" s="31" customFormat="1" x14ac:dyDescent="0.25">
      <c r="A138" s="40"/>
      <c r="B138" s="41"/>
      <c r="C138" s="42"/>
      <c r="D138" s="42"/>
      <c r="E138" s="42"/>
      <c r="F138" s="41"/>
      <c r="G138" s="42"/>
      <c r="AQ138" s="32"/>
    </row>
    <row r="139" spans="1:43" s="31" customFormat="1" x14ac:dyDescent="0.25">
      <c r="A139" s="40"/>
      <c r="B139" s="41"/>
      <c r="C139" s="42"/>
      <c r="D139" s="42"/>
      <c r="E139" s="42"/>
      <c r="F139" s="41"/>
      <c r="G139" s="42"/>
      <c r="AQ139" s="32"/>
    </row>
    <row r="140" spans="1:43" s="31" customFormat="1" x14ac:dyDescent="0.25">
      <c r="A140" s="40"/>
      <c r="B140" s="41"/>
      <c r="C140" s="42"/>
      <c r="D140" s="42"/>
      <c r="E140" s="42"/>
      <c r="F140" s="41"/>
      <c r="G140" s="42"/>
      <c r="AQ140" s="32"/>
    </row>
    <row r="141" spans="1:43" s="31" customFormat="1" x14ac:dyDescent="0.25">
      <c r="A141" s="40"/>
      <c r="B141" s="41"/>
      <c r="C141" s="42"/>
      <c r="D141" s="42"/>
      <c r="E141" s="42"/>
      <c r="F141" s="41"/>
      <c r="G141" s="42"/>
      <c r="AQ141" s="32"/>
    </row>
    <row r="142" spans="1:43" s="31" customFormat="1" x14ac:dyDescent="0.25">
      <c r="A142" s="40"/>
      <c r="B142" s="41"/>
      <c r="C142" s="42"/>
      <c r="D142" s="42"/>
      <c r="E142" s="42"/>
      <c r="F142" s="41"/>
      <c r="G142" s="42"/>
      <c r="AQ142" s="32"/>
    </row>
    <row r="143" spans="1:43" s="31" customFormat="1" x14ac:dyDescent="0.25">
      <c r="A143" s="40"/>
      <c r="B143" s="41"/>
      <c r="C143" s="42"/>
      <c r="D143" s="42"/>
      <c r="E143" s="42"/>
      <c r="F143" s="41"/>
      <c r="G143" s="42"/>
      <c r="AQ143" s="32"/>
    </row>
    <row r="144" spans="1:43" s="31" customFormat="1" x14ac:dyDescent="0.25">
      <c r="A144" s="40"/>
      <c r="B144" s="41"/>
      <c r="C144" s="42"/>
      <c r="D144" s="42"/>
      <c r="E144" s="42"/>
      <c r="F144" s="41"/>
      <c r="G144" s="42"/>
      <c r="AQ144" s="32"/>
    </row>
    <row r="145" spans="1:43" s="31" customFormat="1" x14ac:dyDescent="0.25">
      <c r="A145" s="40"/>
      <c r="B145" s="41"/>
      <c r="C145" s="42"/>
      <c r="D145" s="42"/>
      <c r="E145" s="42"/>
      <c r="F145" s="41"/>
      <c r="G145" s="42"/>
      <c r="AQ145" s="32"/>
    </row>
    <row r="146" spans="1:43" s="31" customFormat="1" x14ac:dyDescent="0.25">
      <c r="A146" s="40"/>
      <c r="B146" s="41"/>
      <c r="C146" s="42"/>
      <c r="D146" s="42"/>
      <c r="E146" s="42"/>
      <c r="F146" s="41"/>
      <c r="G146" s="42"/>
      <c r="AQ146" s="32"/>
    </row>
    <row r="147" spans="1:43" s="31" customFormat="1" x14ac:dyDescent="0.25">
      <c r="A147" s="40"/>
      <c r="B147" s="41"/>
      <c r="C147" s="42"/>
      <c r="D147" s="42"/>
      <c r="E147" s="42"/>
      <c r="F147" s="41"/>
      <c r="G147" s="42"/>
      <c r="AQ147" s="32"/>
    </row>
    <row r="148" spans="1:43" s="31" customFormat="1" x14ac:dyDescent="0.25">
      <c r="A148" s="40"/>
      <c r="B148" s="41"/>
      <c r="C148" s="42"/>
      <c r="D148" s="42"/>
      <c r="E148" s="42"/>
      <c r="F148" s="41"/>
      <c r="G148" s="42"/>
      <c r="AQ148" s="32"/>
    </row>
    <row r="149" spans="1:43" s="31" customFormat="1" x14ac:dyDescent="0.25">
      <c r="A149" s="40"/>
      <c r="B149" s="41"/>
      <c r="C149" s="42"/>
      <c r="D149" s="42"/>
      <c r="E149" s="42"/>
      <c r="F149" s="41"/>
      <c r="G149" s="42"/>
      <c r="AQ149" s="32"/>
    </row>
    <row r="150" spans="1:43" s="31" customFormat="1" x14ac:dyDescent="0.25">
      <c r="A150" s="40"/>
      <c r="B150" s="41"/>
      <c r="C150" s="42"/>
      <c r="D150" s="42"/>
      <c r="E150" s="42"/>
      <c r="F150" s="41"/>
      <c r="G150" s="42"/>
      <c r="AQ150" s="32"/>
    </row>
    <row r="151" spans="1:43" s="31" customFormat="1" x14ac:dyDescent="0.25">
      <c r="A151" s="40"/>
      <c r="B151" s="41"/>
      <c r="C151" s="42"/>
      <c r="D151" s="42"/>
      <c r="E151" s="42"/>
      <c r="F151" s="41"/>
      <c r="G151" s="42"/>
      <c r="AQ151" s="32"/>
    </row>
    <row r="152" spans="1:43" s="31" customFormat="1" x14ac:dyDescent="0.25">
      <c r="A152" s="40"/>
      <c r="B152" s="41"/>
      <c r="C152" s="42"/>
      <c r="D152" s="42"/>
      <c r="E152" s="42"/>
      <c r="F152" s="41"/>
      <c r="G152" s="42"/>
      <c r="AQ152" s="32"/>
    </row>
    <row r="153" spans="1:43" s="31" customFormat="1" x14ac:dyDescent="0.25">
      <c r="A153" s="40"/>
      <c r="B153" s="41"/>
      <c r="C153" s="42"/>
      <c r="D153" s="42"/>
      <c r="E153" s="42"/>
      <c r="F153" s="41"/>
      <c r="G153" s="42"/>
      <c r="AQ153" s="32"/>
    </row>
    <row r="154" spans="1:43" s="31" customFormat="1" x14ac:dyDescent="0.25">
      <c r="A154" s="40"/>
      <c r="B154" s="41"/>
      <c r="C154" s="42"/>
      <c r="D154" s="42"/>
      <c r="E154" s="42"/>
      <c r="F154" s="41"/>
      <c r="G154" s="42"/>
      <c r="AQ154" s="32"/>
    </row>
    <row r="155" spans="1:43" s="31" customFormat="1" x14ac:dyDescent="0.25">
      <c r="A155" s="40"/>
      <c r="B155" s="41"/>
      <c r="C155" s="42"/>
      <c r="D155" s="42"/>
      <c r="E155" s="42"/>
      <c r="F155" s="41"/>
      <c r="G155" s="42"/>
      <c r="AQ155" s="32"/>
    </row>
    <row r="156" spans="1:43" s="31" customFormat="1" x14ac:dyDescent="0.25">
      <c r="A156" s="40"/>
      <c r="B156" s="41"/>
      <c r="C156" s="42"/>
      <c r="D156" s="42"/>
      <c r="E156" s="42"/>
      <c r="F156" s="41"/>
      <c r="G156" s="42"/>
      <c r="AQ156" s="32"/>
    </row>
    <row r="157" spans="1:43" s="31" customFormat="1" x14ac:dyDescent="0.25">
      <c r="A157" s="40"/>
      <c r="B157" s="41"/>
      <c r="C157" s="42"/>
      <c r="D157" s="42"/>
      <c r="E157" s="42"/>
      <c r="F157" s="41"/>
      <c r="G157" s="42"/>
      <c r="AQ157" s="32"/>
    </row>
    <row r="158" spans="1:43" s="31" customFormat="1" x14ac:dyDescent="0.25">
      <c r="A158" s="40"/>
      <c r="B158" s="41"/>
      <c r="C158" s="42"/>
      <c r="D158" s="42"/>
      <c r="E158" s="42"/>
      <c r="F158" s="41"/>
      <c r="G158" s="42"/>
      <c r="AQ158" s="32"/>
    </row>
    <row r="159" spans="1:43" s="31" customFormat="1" x14ac:dyDescent="0.25">
      <c r="A159" s="40"/>
      <c r="B159" s="41"/>
      <c r="C159" s="42"/>
      <c r="D159" s="42"/>
      <c r="E159" s="42"/>
      <c r="F159" s="41"/>
      <c r="G159" s="42"/>
      <c r="AQ159" s="32"/>
    </row>
    <row r="160" spans="1:43" s="31" customFormat="1" x14ac:dyDescent="0.25">
      <c r="A160" s="40"/>
      <c r="B160" s="41"/>
      <c r="C160" s="42"/>
      <c r="D160" s="42"/>
      <c r="E160" s="42"/>
      <c r="F160" s="41"/>
      <c r="G160" s="42"/>
      <c r="AQ160" s="32"/>
    </row>
    <row r="161" spans="1:43" s="31" customFormat="1" x14ac:dyDescent="0.25">
      <c r="A161" s="40"/>
      <c r="B161" s="41"/>
      <c r="C161" s="42"/>
      <c r="D161" s="42"/>
      <c r="E161" s="42"/>
      <c r="F161" s="41"/>
      <c r="G161" s="42"/>
      <c r="AQ161" s="32"/>
    </row>
    <row r="162" spans="1:43" s="31" customFormat="1" x14ac:dyDescent="0.25">
      <c r="A162" s="40"/>
      <c r="B162" s="41"/>
      <c r="C162" s="42"/>
      <c r="D162" s="42"/>
      <c r="E162" s="42"/>
      <c r="F162" s="41"/>
      <c r="G162" s="42"/>
      <c r="AQ162" s="32"/>
    </row>
    <row r="163" spans="1:43" s="31" customFormat="1" x14ac:dyDescent="0.25">
      <c r="A163" s="40"/>
      <c r="B163" s="41"/>
      <c r="C163" s="42"/>
      <c r="D163" s="42"/>
      <c r="E163" s="42"/>
      <c r="F163" s="41"/>
      <c r="G163" s="42"/>
      <c r="AQ163" s="32"/>
    </row>
    <row r="164" spans="1:43" s="31" customFormat="1" x14ac:dyDescent="0.25">
      <c r="A164" s="40"/>
      <c r="B164" s="41"/>
      <c r="C164" s="42"/>
      <c r="D164" s="42"/>
      <c r="E164" s="42"/>
      <c r="F164" s="41"/>
      <c r="G164" s="42"/>
      <c r="AQ164" s="32"/>
    </row>
    <row r="165" spans="1:43" s="31" customFormat="1" x14ac:dyDescent="0.25">
      <c r="A165" s="40"/>
      <c r="B165" s="41"/>
      <c r="C165" s="42"/>
      <c r="D165" s="42"/>
      <c r="E165" s="42"/>
      <c r="F165" s="41"/>
      <c r="G165" s="42"/>
      <c r="AQ165" s="32"/>
    </row>
    <row r="166" spans="1:43" s="31" customFormat="1" x14ac:dyDescent="0.25">
      <c r="A166" s="40"/>
      <c r="B166" s="41"/>
      <c r="C166" s="42"/>
      <c r="D166" s="42"/>
      <c r="E166" s="42"/>
      <c r="F166" s="41"/>
      <c r="G166" s="42"/>
      <c r="AQ166" s="32"/>
    </row>
    <row r="167" spans="1:43" s="31" customFormat="1" x14ac:dyDescent="0.25">
      <c r="A167" s="40"/>
      <c r="B167" s="41"/>
      <c r="C167" s="42"/>
      <c r="D167" s="42"/>
      <c r="E167" s="42"/>
      <c r="F167" s="41"/>
      <c r="G167" s="42"/>
      <c r="AQ167" s="32"/>
    </row>
    <row r="168" spans="1:43" s="31" customFormat="1" x14ac:dyDescent="0.25">
      <c r="A168" s="40"/>
      <c r="B168" s="41"/>
      <c r="C168" s="42"/>
      <c r="D168" s="42"/>
      <c r="E168" s="42"/>
      <c r="F168" s="41"/>
      <c r="G168" s="42"/>
      <c r="AQ168" s="32"/>
    </row>
    <row r="169" spans="1:43" s="31" customFormat="1" x14ac:dyDescent="0.25">
      <c r="A169" s="40"/>
      <c r="B169" s="41"/>
      <c r="C169" s="42"/>
      <c r="D169" s="42"/>
      <c r="E169" s="42"/>
      <c r="F169" s="41"/>
      <c r="G169" s="42"/>
      <c r="AQ169" s="32"/>
    </row>
    <row r="170" spans="1:43" s="31" customFormat="1" x14ac:dyDescent="0.25">
      <c r="A170" s="40"/>
      <c r="B170" s="41"/>
      <c r="C170" s="42"/>
      <c r="D170" s="42"/>
      <c r="E170" s="42"/>
      <c r="F170" s="41"/>
      <c r="G170" s="42"/>
      <c r="AQ170" s="32"/>
    </row>
    <row r="171" spans="1:43" s="31" customFormat="1" x14ac:dyDescent="0.25">
      <c r="A171" s="40"/>
      <c r="B171" s="41"/>
      <c r="C171" s="42"/>
      <c r="D171" s="42"/>
      <c r="E171" s="42"/>
      <c r="F171" s="41"/>
      <c r="G171" s="42"/>
      <c r="AQ171" s="32"/>
    </row>
    <row r="172" spans="1:43" s="31" customFormat="1" x14ac:dyDescent="0.25">
      <c r="A172" s="40"/>
      <c r="B172" s="41"/>
      <c r="C172" s="42"/>
      <c r="D172" s="42"/>
      <c r="E172" s="42"/>
      <c r="F172" s="41"/>
      <c r="G172" s="42"/>
      <c r="AQ172" s="32"/>
    </row>
    <row r="173" spans="1:43" s="31" customFormat="1" x14ac:dyDescent="0.25">
      <c r="A173" s="40"/>
      <c r="B173" s="41"/>
      <c r="C173" s="42"/>
      <c r="D173" s="42"/>
      <c r="E173" s="42"/>
      <c r="F173" s="41"/>
      <c r="G173" s="42"/>
      <c r="AQ173" s="32"/>
    </row>
    <row r="174" spans="1:43" s="31" customFormat="1" x14ac:dyDescent="0.25">
      <c r="A174" s="40"/>
      <c r="B174" s="41"/>
      <c r="C174" s="42"/>
      <c r="D174" s="42"/>
      <c r="E174" s="42"/>
      <c r="F174" s="41"/>
      <c r="G174" s="42"/>
      <c r="AQ174" s="32"/>
    </row>
    <row r="175" spans="1:43" s="31" customFormat="1" x14ac:dyDescent="0.25">
      <c r="A175" s="40"/>
      <c r="B175" s="41"/>
      <c r="C175" s="42"/>
      <c r="D175" s="42"/>
      <c r="E175" s="42"/>
      <c r="F175" s="41"/>
      <c r="G175" s="42"/>
      <c r="AQ175" s="32"/>
    </row>
    <row r="176" spans="1:43" s="31" customFormat="1" x14ac:dyDescent="0.25">
      <c r="A176" s="40"/>
      <c r="B176" s="41"/>
      <c r="C176" s="42"/>
      <c r="D176" s="42"/>
      <c r="E176" s="42"/>
      <c r="F176" s="41"/>
      <c r="G176" s="42"/>
      <c r="AQ176" s="32"/>
    </row>
    <row r="177" spans="1:43" s="31" customFormat="1" x14ac:dyDescent="0.25">
      <c r="A177" s="40"/>
      <c r="B177" s="41"/>
      <c r="C177" s="42"/>
      <c r="D177" s="42"/>
      <c r="E177" s="42"/>
      <c r="F177" s="41"/>
      <c r="G177" s="42"/>
      <c r="AQ177" s="32"/>
    </row>
    <row r="178" spans="1:43" s="31" customFormat="1" x14ac:dyDescent="0.25">
      <c r="A178" s="40"/>
      <c r="B178" s="41"/>
      <c r="C178" s="42"/>
      <c r="D178" s="42"/>
      <c r="E178" s="42"/>
      <c r="F178" s="41"/>
      <c r="G178" s="42"/>
      <c r="AQ178" s="32"/>
    </row>
    <row r="179" spans="1:43" s="31" customFormat="1" x14ac:dyDescent="0.25">
      <c r="A179" s="40"/>
      <c r="B179" s="41"/>
      <c r="C179" s="42"/>
      <c r="D179" s="42"/>
      <c r="E179" s="42"/>
      <c r="F179" s="41"/>
      <c r="G179" s="42"/>
      <c r="AQ179" s="32"/>
    </row>
    <row r="180" spans="1:43" s="31" customFormat="1" x14ac:dyDescent="0.25">
      <c r="A180" s="40"/>
      <c r="B180" s="41"/>
      <c r="C180" s="42"/>
      <c r="D180" s="42"/>
      <c r="E180" s="42"/>
      <c r="F180" s="41"/>
      <c r="G180" s="42"/>
      <c r="AQ180" s="32"/>
    </row>
    <row r="181" spans="1:43" s="31" customFormat="1" x14ac:dyDescent="0.25">
      <c r="A181" s="40"/>
      <c r="B181" s="41"/>
      <c r="C181" s="42"/>
      <c r="D181" s="42"/>
      <c r="E181" s="42"/>
      <c r="F181" s="41"/>
      <c r="G181" s="42"/>
      <c r="AQ181" s="32"/>
    </row>
    <row r="182" spans="1:43" s="31" customFormat="1" x14ac:dyDescent="0.25">
      <c r="A182" s="40"/>
      <c r="B182" s="41"/>
      <c r="C182" s="42"/>
      <c r="D182" s="42"/>
      <c r="E182" s="42"/>
      <c r="F182" s="41"/>
      <c r="G182" s="42"/>
      <c r="AQ182" s="32"/>
    </row>
    <row r="183" spans="1:43" s="31" customFormat="1" x14ac:dyDescent="0.25">
      <c r="A183" s="40"/>
      <c r="B183" s="41"/>
      <c r="C183" s="42"/>
      <c r="D183" s="42"/>
      <c r="E183" s="42"/>
      <c r="F183" s="41"/>
      <c r="G183" s="42"/>
      <c r="AQ183" s="32"/>
    </row>
    <row r="184" spans="1:43" s="31" customFormat="1" x14ac:dyDescent="0.25">
      <c r="A184" s="40"/>
      <c r="B184" s="41"/>
      <c r="C184" s="42"/>
      <c r="D184" s="42"/>
      <c r="E184" s="42"/>
      <c r="F184" s="41"/>
      <c r="G184" s="42"/>
      <c r="AQ184" s="32"/>
    </row>
    <row r="185" spans="1:43" s="31" customFormat="1" x14ac:dyDescent="0.25">
      <c r="A185" s="40"/>
      <c r="B185" s="41"/>
      <c r="C185" s="42"/>
      <c r="D185" s="42"/>
      <c r="E185" s="42"/>
      <c r="F185" s="41"/>
      <c r="G185" s="42"/>
      <c r="AQ185" s="32"/>
    </row>
    <row r="186" spans="1:43" s="31" customFormat="1" x14ac:dyDescent="0.25">
      <c r="A186" s="40"/>
      <c r="B186" s="41"/>
      <c r="C186" s="42"/>
      <c r="D186" s="42"/>
      <c r="E186" s="42"/>
      <c r="F186" s="41"/>
      <c r="G186" s="42"/>
      <c r="AQ186" s="32"/>
    </row>
    <row r="187" spans="1:43" s="31" customFormat="1" x14ac:dyDescent="0.25">
      <c r="A187" s="40"/>
      <c r="B187" s="41"/>
      <c r="C187" s="42"/>
      <c r="D187" s="42"/>
      <c r="E187" s="42"/>
      <c r="F187" s="41"/>
      <c r="G187" s="42"/>
      <c r="AQ187" s="32"/>
    </row>
    <row r="188" spans="1:43" s="31" customFormat="1" x14ac:dyDescent="0.25">
      <c r="A188" s="40"/>
      <c r="B188" s="41"/>
      <c r="C188" s="42"/>
      <c r="D188" s="42"/>
      <c r="E188" s="42"/>
      <c r="F188" s="41"/>
      <c r="G188" s="42"/>
      <c r="AQ188" s="32"/>
    </row>
    <row r="189" spans="1:43" s="31" customFormat="1" x14ac:dyDescent="0.25">
      <c r="A189" s="40"/>
      <c r="B189" s="41"/>
      <c r="C189" s="42"/>
      <c r="D189" s="42"/>
      <c r="E189" s="42"/>
      <c r="F189" s="41"/>
      <c r="G189" s="42"/>
      <c r="AQ189" s="32"/>
    </row>
    <row r="190" spans="1:43" s="31" customFormat="1" x14ac:dyDescent="0.25">
      <c r="A190" s="40"/>
      <c r="B190" s="41"/>
      <c r="C190" s="42"/>
      <c r="D190" s="42"/>
      <c r="E190" s="42"/>
      <c r="F190" s="41"/>
      <c r="G190" s="42"/>
      <c r="AQ190" s="32"/>
    </row>
    <row r="191" spans="1:43" s="31" customFormat="1" x14ac:dyDescent="0.25">
      <c r="A191" s="40"/>
      <c r="B191" s="41"/>
      <c r="C191" s="42"/>
      <c r="D191" s="42"/>
      <c r="E191" s="42"/>
      <c r="F191" s="41"/>
      <c r="G191" s="42"/>
      <c r="AQ191" s="32"/>
    </row>
    <row r="192" spans="1:43" s="31" customFormat="1" x14ac:dyDescent="0.25">
      <c r="A192" s="40"/>
      <c r="B192" s="41"/>
      <c r="C192" s="42"/>
      <c r="D192" s="42"/>
      <c r="E192" s="42"/>
      <c r="F192" s="41"/>
      <c r="G192" s="42"/>
      <c r="AQ192" s="32"/>
    </row>
    <row r="193" spans="1:43" s="31" customFormat="1" x14ac:dyDescent="0.25">
      <c r="A193" s="40"/>
      <c r="B193" s="41"/>
      <c r="C193" s="42"/>
      <c r="D193" s="42"/>
      <c r="E193" s="42"/>
      <c r="F193" s="41"/>
      <c r="G193" s="42"/>
      <c r="AQ193" s="32"/>
    </row>
    <row r="194" spans="1:43" s="31" customFormat="1" x14ac:dyDescent="0.25">
      <c r="A194" s="40"/>
      <c r="B194" s="41"/>
      <c r="C194" s="42"/>
      <c r="D194" s="42"/>
      <c r="E194" s="42"/>
      <c r="F194" s="41"/>
      <c r="G194" s="42"/>
      <c r="AQ194" s="32"/>
    </row>
    <row r="195" spans="1:43" s="31" customFormat="1" x14ac:dyDescent="0.25">
      <c r="A195" s="40"/>
      <c r="B195" s="41"/>
      <c r="C195" s="42"/>
      <c r="D195" s="42"/>
      <c r="E195" s="42"/>
      <c r="F195" s="41"/>
      <c r="G195" s="42"/>
      <c r="AQ195" s="32"/>
    </row>
    <row r="196" spans="1:43" s="31" customFormat="1" x14ac:dyDescent="0.25">
      <c r="A196" s="40"/>
      <c r="B196" s="41"/>
      <c r="C196" s="42"/>
      <c r="D196" s="42"/>
      <c r="E196" s="42"/>
      <c r="F196" s="41"/>
      <c r="G196" s="42"/>
      <c r="AQ196" s="32"/>
    </row>
    <row r="197" spans="1:43" s="31" customFormat="1" x14ac:dyDescent="0.25">
      <c r="A197" s="40"/>
      <c r="B197" s="41"/>
      <c r="C197" s="42"/>
      <c r="D197" s="42"/>
      <c r="E197" s="42"/>
      <c r="F197" s="41"/>
      <c r="G197" s="42"/>
      <c r="AQ197" s="32"/>
    </row>
    <row r="198" spans="1:43" s="31" customFormat="1" x14ac:dyDescent="0.25">
      <c r="A198" s="40"/>
      <c r="B198" s="41"/>
      <c r="C198" s="42"/>
      <c r="D198" s="42"/>
      <c r="E198" s="42"/>
      <c r="F198" s="41"/>
      <c r="G198" s="42"/>
      <c r="AQ198" s="32"/>
    </row>
    <row r="199" spans="1:43" s="31" customFormat="1" x14ac:dyDescent="0.25">
      <c r="A199" s="40"/>
      <c r="B199" s="41"/>
      <c r="C199" s="42"/>
      <c r="D199" s="42"/>
      <c r="E199" s="42"/>
      <c r="F199" s="41"/>
      <c r="G199" s="42"/>
      <c r="AQ199" s="32"/>
    </row>
    <row r="200" spans="1:43" s="31" customFormat="1" x14ac:dyDescent="0.25">
      <c r="A200" s="40"/>
      <c r="B200" s="41"/>
      <c r="C200" s="42"/>
      <c r="D200" s="42"/>
      <c r="E200" s="42"/>
      <c r="F200" s="41"/>
      <c r="G200" s="42"/>
      <c r="AQ200" s="32"/>
    </row>
    <row r="201" spans="1:43" s="31" customFormat="1" x14ac:dyDescent="0.25">
      <c r="A201" s="40"/>
      <c r="B201" s="41"/>
      <c r="C201" s="42"/>
      <c r="D201" s="42"/>
      <c r="E201" s="42"/>
      <c r="F201" s="41"/>
      <c r="G201" s="42"/>
      <c r="AQ201" s="32"/>
    </row>
    <row r="202" spans="1:43" s="31" customFormat="1" x14ac:dyDescent="0.25">
      <c r="A202" s="40"/>
      <c r="B202" s="41"/>
      <c r="C202" s="42"/>
      <c r="D202" s="42"/>
      <c r="E202" s="42"/>
      <c r="F202" s="41"/>
      <c r="G202" s="42"/>
      <c r="AQ202" s="32"/>
    </row>
    <row r="203" spans="1:43" s="31" customFormat="1" x14ac:dyDescent="0.25">
      <c r="A203" s="40"/>
      <c r="B203" s="41"/>
      <c r="C203" s="42"/>
      <c r="D203" s="42"/>
      <c r="E203" s="42"/>
      <c r="F203" s="41"/>
      <c r="G203" s="42"/>
      <c r="AQ203" s="32"/>
    </row>
    <row r="204" spans="1:43" s="31" customFormat="1" x14ac:dyDescent="0.25">
      <c r="A204" s="40"/>
      <c r="B204" s="41"/>
      <c r="C204" s="42"/>
      <c r="D204" s="42"/>
      <c r="E204" s="42"/>
      <c r="F204" s="41"/>
      <c r="G204" s="42"/>
      <c r="AQ204" s="32"/>
    </row>
    <row r="205" spans="1:43" s="31" customFormat="1" x14ac:dyDescent="0.25">
      <c r="A205" s="40"/>
      <c r="B205" s="41"/>
      <c r="C205" s="42"/>
      <c r="D205" s="42"/>
      <c r="E205" s="42"/>
      <c r="F205" s="41"/>
      <c r="G205" s="42"/>
      <c r="AQ205" s="32"/>
    </row>
    <row r="206" spans="1:43" s="31" customFormat="1" x14ac:dyDescent="0.25">
      <c r="A206" s="40"/>
      <c r="B206" s="41"/>
      <c r="C206" s="42"/>
      <c r="D206" s="42"/>
      <c r="E206" s="42"/>
      <c r="F206" s="41"/>
      <c r="G206" s="42"/>
      <c r="AQ206" s="32"/>
    </row>
    <row r="207" spans="1:43" s="31" customFormat="1" x14ac:dyDescent="0.25">
      <c r="A207" s="40"/>
      <c r="B207" s="41"/>
      <c r="C207" s="42"/>
      <c r="D207" s="42"/>
      <c r="E207" s="42"/>
      <c r="F207" s="41"/>
      <c r="G207" s="42"/>
      <c r="AQ207" s="32"/>
    </row>
    <row r="208" spans="1:43" s="31" customFormat="1" x14ac:dyDescent="0.25">
      <c r="A208" s="40"/>
      <c r="B208" s="41"/>
      <c r="C208" s="42"/>
      <c r="D208" s="42"/>
      <c r="E208" s="42"/>
      <c r="F208" s="41"/>
      <c r="G208" s="42"/>
      <c r="AQ208" s="32"/>
    </row>
    <row r="209" spans="1:43" s="31" customFormat="1" x14ac:dyDescent="0.25">
      <c r="A209" s="40"/>
      <c r="B209" s="41"/>
      <c r="C209" s="42"/>
      <c r="D209" s="42"/>
      <c r="E209" s="42"/>
      <c r="F209" s="41"/>
      <c r="G209" s="42"/>
      <c r="AQ209" s="32"/>
    </row>
    <row r="210" spans="1:43" s="31" customFormat="1" x14ac:dyDescent="0.25">
      <c r="A210" s="40"/>
      <c r="B210" s="41"/>
      <c r="C210" s="42"/>
      <c r="D210" s="42"/>
      <c r="E210" s="42"/>
      <c r="F210" s="41"/>
      <c r="G210" s="42"/>
      <c r="AQ210" s="32"/>
    </row>
    <row r="211" spans="1:43" s="31" customFormat="1" x14ac:dyDescent="0.25">
      <c r="A211" s="40"/>
      <c r="B211" s="41"/>
      <c r="C211" s="42"/>
      <c r="D211" s="42"/>
      <c r="E211" s="42"/>
      <c r="F211" s="41"/>
      <c r="G211" s="42"/>
      <c r="AQ211" s="32"/>
    </row>
    <row r="212" spans="1:43" s="31" customFormat="1" x14ac:dyDescent="0.25">
      <c r="A212" s="40"/>
      <c r="B212" s="41"/>
      <c r="C212" s="42"/>
      <c r="D212" s="42"/>
      <c r="E212" s="42"/>
      <c r="F212" s="41"/>
      <c r="G212" s="42"/>
      <c r="AQ212" s="32"/>
    </row>
    <row r="213" spans="1:43" s="31" customFormat="1" x14ac:dyDescent="0.25">
      <c r="A213" s="40"/>
      <c r="B213" s="41"/>
      <c r="C213" s="42"/>
      <c r="D213" s="42"/>
      <c r="E213" s="42"/>
      <c r="F213" s="41"/>
      <c r="G213" s="42"/>
      <c r="AQ213" s="32"/>
    </row>
    <row r="214" spans="1:43" s="31" customFormat="1" x14ac:dyDescent="0.25">
      <c r="A214" s="40"/>
      <c r="B214" s="41"/>
      <c r="C214" s="42"/>
      <c r="D214" s="42"/>
      <c r="E214" s="42"/>
      <c r="F214" s="41"/>
      <c r="G214" s="42"/>
      <c r="AQ214" s="32"/>
    </row>
    <row r="215" spans="1:43" s="31" customFormat="1" x14ac:dyDescent="0.25">
      <c r="A215" s="40"/>
      <c r="B215" s="41"/>
      <c r="C215" s="42"/>
      <c r="D215" s="42"/>
      <c r="E215" s="42"/>
      <c r="F215" s="41"/>
      <c r="G215" s="42"/>
      <c r="AQ215" s="32"/>
    </row>
    <row r="216" spans="1:43" s="31" customFormat="1" x14ac:dyDescent="0.25">
      <c r="A216" s="40"/>
      <c r="B216" s="41"/>
      <c r="C216" s="42"/>
      <c r="D216" s="42"/>
      <c r="E216" s="42"/>
      <c r="F216" s="41"/>
      <c r="G216" s="42"/>
      <c r="AQ216" s="32"/>
    </row>
    <row r="217" spans="1:43" s="31" customFormat="1" x14ac:dyDescent="0.25">
      <c r="A217" s="40"/>
      <c r="B217" s="41"/>
      <c r="C217" s="42"/>
      <c r="D217" s="42"/>
      <c r="E217" s="42"/>
      <c r="F217" s="41"/>
      <c r="G217" s="42"/>
      <c r="AQ217" s="32"/>
    </row>
    <row r="218" spans="1:43" s="31" customFormat="1" x14ac:dyDescent="0.25">
      <c r="A218" s="40"/>
      <c r="B218" s="41"/>
      <c r="C218" s="42"/>
      <c r="D218" s="42"/>
      <c r="E218" s="42"/>
      <c r="F218" s="41"/>
      <c r="G218" s="42"/>
      <c r="AQ218" s="32"/>
    </row>
    <row r="219" spans="1:43" s="31" customFormat="1" x14ac:dyDescent="0.25">
      <c r="A219" s="40"/>
      <c r="B219" s="41"/>
      <c r="C219" s="42"/>
      <c r="D219" s="42"/>
      <c r="E219" s="42"/>
      <c r="F219" s="41"/>
      <c r="G219" s="42"/>
      <c r="AQ219" s="32"/>
    </row>
    <row r="220" spans="1:43" s="31" customFormat="1" x14ac:dyDescent="0.25">
      <c r="A220" s="40"/>
      <c r="B220" s="41"/>
      <c r="C220" s="42"/>
      <c r="D220" s="42"/>
      <c r="E220" s="42"/>
      <c r="F220" s="41"/>
      <c r="G220" s="42"/>
      <c r="AQ220" s="32"/>
    </row>
    <row r="221" spans="1:43" s="31" customFormat="1" x14ac:dyDescent="0.25">
      <c r="A221" s="40"/>
      <c r="B221" s="41"/>
      <c r="C221" s="42"/>
      <c r="D221" s="42"/>
      <c r="E221" s="42"/>
      <c r="F221" s="41"/>
      <c r="G221" s="42"/>
      <c r="AQ221" s="32"/>
    </row>
    <row r="222" spans="1:43" s="31" customFormat="1" x14ac:dyDescent="0.25">
      <c r="A222" s="40"/>
      <c r="B222" s="41"/>
      <c r="C222" s="42"/>
      <c r="D222" s="42"/>
      <c r="E222" s="42"/>
      <c r="F222" s="41"/>
      <c r="G222" s="42"/>
      <c r="AQ222" s="32"/>
    </row>
    <row r="223" spans="1:43" s="31" customFormat="1" x14ac:dyDescent="0.25">
      <c r="A223" s="40"/>
      <c r="B223" s="41"/>
      <c r="C223" s="42"/>
      <c r="D223" s="42"/>
      <c r="E223" s="42"/>
      <c r="F223" s="41"/>
      <c r="G223" s="42"/>
      <c r="AQ223" s="32"/>
    </row>
    <row r="224" spans="1:43" s="31" customFormat="1" x14ac:dyDescent="0.25">
      <c r="A224" s="40"/>
      <c r="B224" s="41"/>
      <c r="C224" s="42"/>
      <c r="D224" s="42"/>
      <c r="E224" s="42"/>
      <c r="F224" s="41"/>
      <c r="G224" s="42"/>
      <c r="AQ224" s="32"/>
    </row>
    <row r="225" spans="1:43" s="31" customFormat="1" x14ac:dyDescent="0.25">
      <c r="A225" s="40"/>
      <c r="B225" s="41"/>
      <c r="C225" s="42"/>
      <c r="D225" s="42"/>
      <c r="E225" s="42"/>
      <c r="F225" s="41"/>
      <c r="G225" s="42"/>
      <c r="AQ225" s="32"/>
    </row>
    <row r="226" spans="1:43" s="31" customFormat="1" x14ac:dyDescent="0.25">
      <c r="A226" s="40"/>
      <c r="B226" s="41"/>
      <c r="C226" s="42"/>
      <c r="D226" s="42"/>
      <c r="E226" s="42"/>
      <c r="F226" s="41"/>
      <c r="G226" s="42"/>
      <c r="AQ226" s="32"/>
    </row>
    <row r="227" spans="1:43" s="31" customFormat="1" x14ac:dyDescent="0.25">
      <c r="A227" s="40"/>
      <c r="B227" s="41"/>
      <c r="C227" s="42"/>
      <c r="D227" s="42"/>
      <c r="E227" s="42"/>
      <c r="F227" s="41"/>
      <c r="G227" s="42"/>
      <c r="AQ227" s="32"/>
    </row>
    <row r="228" spans="1:43" s="31" customFormat="1" x14ac:dyDescent="0.25">
      <c r="A228" s="40"/>
      <c r="B228" s="41"/>
      <c r="C228" s="42"/>
      <c r="D228" s="42"/>
      <c r="E228" s="42"/>
      <c r="F228" s="41"/>
      <c r="G228" s="42"/>
      <c r="AQ228" s="32"/>
    </row>
    <row r="229" spans="1:43" s="31" customFormat="1" x14ac:dyDescent="0.25">
      <c r="A229" s="40"/>
      <c r="B229" s="41"/>
      <c r="C229" s="42"/>
      <c r="D229" s="42"/>
      <c r="E229" s="42"/>
      <c r="F229" s="41"/>
      <c r="G229" s="42"/>
      <c r="AQ229" s="32"/>
    </row>
    <row r="230" spans="1:43" s="31" customFormat="1" x14ac:dyDescent="0.25">
      <c r="A230" s="40"/>
      <c r="B230" s="41"/>
      <c r="C230" s="42"/>
      <c r="D230" s="42"/>
      <c r="E230" s="42"/>
      <c r="F230" s="41"/>
      <c r="G230" s="42"/>
      <c r="AQ230" s="32"/>
    </row>
    <row r="231" spans="1:43" s="31" customFormat="1" x14ac:dyDescent="0.25">
      <c r="A231" s="40"/>
      <c r="B231" s="41"/>
      <c r="C231" s="42"/>
      <c r="D231" s="42"/>
      <c r="E231" s="42"/>
      <c r="F231" s="41"/>
      <c r="G231" s="42"/>
      <c r="AQ231" s="32"/>
    </row>
    <row r="232" spans="1:43" s="31" customFormat="1" x14ac:dyDescent="0.25">
      <c r="A232" s="40"/>
      <c r="B232" s="41"/>
      <c r="C232" s="42"/>
      <c r="D232" s="42"/>
      <c r="E232" s="42"/>
      <c r="F232" s="41"/>
      <c r="G232" s="42"/>
      <c r="AQ232" s="32"/>
    </row>
    <row r="233" spans="1:43" s="31" customFormat="1" x14ac:dyDescent="0.25">
      <c r="A233" s="40"/>
      <c r="B233" s="41"/>
      <c r="C233" s="42"/>
      <c r="D233" s="42"/>
      <c r="E233" s="42"/>
      <c r="F233" s="41"/>
      <c r="G233" s="42"/>
      <c r="AQ233" s="32"/>
    </row>
  </sheetData>
  <sheetProtection algorithmName="SHA-512" hashValue="Oj0RF/sRbSHGzdy9yKtfMPGFxYdmwztN40UQ2SsuTxrX4hzL0lXSwSy1hReGZ422lXrEPz+0zwZB5CNVZu3lOw==" saltValue="RvzvCukqm8hdwto6Zw5J6Q==" spinCount="100000" sheet="1" formatCells="0" formatColumns="0" formatRows="0" insertColumns="0" insertRows="0" insertHyperlinks="0" deleteColumns="0" deleteRows="0" selectLockedCells="1" sort="0" autoFilter="0" pivotTables="0" selectUnlockedCells="1"/>
  <mergeCells count="32">
    <mergeCell ref="H2:AQ2"/>
    <mergeCell ref="A3:A5"/>
    <mergeCell ref="B3:B5"/>
    <mergeCell ref="C3:C5"/>
    <mergeCell ref="D3:D5"/>
    <mergeCell ref="E3:E5"/>
    <mergeCell ref="F3:F5"/>
    <mergeCell ref="G3:G5"/>
    <mergeCell ref="H3:K3"/>
    <mergeCell ref="L3:O3"/>
    <mergeCell ref="AL3:AL4"/>
    <mergeCell ref="H4:I4"/>
    <mergeCell ref="J4:K4"/>
    <mergeCell ref="L4:M4"/>
    <mergeCell ref="N4:O4"/>
    <mergeCell ref="P4:Q4"/>
    <mergeCell ref="R4:S4"/>
    <mergeCell ref="T4:U4"/>
    <mergeCell ref="V4:W4"/>
    <mergeCell ref="P3:Q3"/>
    <mergeCell ref="R3:U3"/>
    <mergeCell ref="V3:Y3"/>
    <mergeCell ref="Z3:AC3"/>
    <mergeCell ref="AD3:AG3"/>
    <mergeCell ref="AH3:AK3"/>
    <mergeCell ref="AJ4:AK4"/>
    <mergeCell ref="X4:Y4"/>
    <mergeCell ref="Z4:AA4"/>
    <mergeCell ref="AB4:AC4"/>
    <mergeCell ref="AD4:AE4"/>
    <mergeCell ref="AF4:AG4"/>
    <mergeCell ref="AH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9-10</vt:lpstr>
      <vt:lpstr>Ledger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Melung RM</cp:lastModifiedBy>
  <dcterms:created xsi:type="dcterms:W3CDTF">2018-08-20T10:32:42Z</dcterms:created>
  <dcterms:modified xsi:type="dcterms:W3CDTF">2019-02-26T20:13:02Z</dcterms:modified>
</cp:coreProperties>
</file>