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16605" windowHeight="7545" activeTab="1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9" i="1" l="1"/>
  <c r="AL29" i="1" s="1"/>
  <c r="AK10" i="1"/>
  <c r="AL10" i="1" s="1"/>
  <c r="AM10" i="1"/>
  <c r="AK11" i="1"/>
  <c r="AL11" i="1" s="1"/>
  <c r="AK12" i="1"/>
  <c r="AL12" i="1" s="1"/>
  <c r="AM12" i="1"/>
  <c r="AK13" i="1"/>
  <c r="AL13" i="1" s="1"/>
  <c r="AK14" i="1"/>
  <c r="AM14" i="1" s="1"/>
  <c r="AK15" i="1"/>
  <c r="AL15" i="1" s="1"/>
  <c r="AK16" i="1"/>
  <c r="AL16" i="1" s="1"/>
  <c r="AK17" i="1"/>
  <c r="AL17" i="1" s="1"/>
  <c r="AK18" i="1"/>
  <c r="AL18" i="1" s="1"/>
  <c r="AK19" i="1"/>
  <c r="AL19" i="1" s="1"/>
  <c r="AK20" i="1"/>
  <c r="AL20" i="1" s="1"/>
  <c r="AM20" i="1"/>
  <c r="AK21" i="1"/>
  <c r="AL21" i="1" s="1"/>
  <c r="AK22" i="1"/>
  <c r="AM22" i="1" s="1"/>
  <c r="AK23" i="1"/>
  <c r="AL23" i="1" s="1"/>
  <c r="AK24" i="1"/>
  <c r="AL24" i="1" s="1"/>
  <c r="AK25" i="1"/>
  <c r="AL25" i="1" s="1"/>
  <c r="AK26" i="1"/>
  <c r="AL26" i="1" s="1"/>
  <c r="AK27" i="1"/>
  <c r="AL27" i="1" s="1"/>
  <c r="AK28" i="1"/>
  <c r="AL28" i="1" s="1"/>
  <c r="AK9" i="1"/>
  <c r="AL9" i="1" s="1"/>
  <c r="AM25" i="1" l="1"/>
  <c r="AL22" i="1"/>
  <c r="AM17" i="1"/>
  <c r="AL14" i="1"/>
  <c r="AM28" i="1"/>
  <c r="AM26" i="1"/>
  <c r="AM18" i="1"/>
  <c r="AM13" i="1"/>
  <c r="AM23" i="1"/>
  <c r="AM21" i="1"/>
  <c r="AM29" i="1"/>
  <c r="AM16" i="1"/>
  <c r="AM24" i="1"/>
  <c r="AM27" i="1"/>
  <c r="AM19" i="1"/>
  <c r="AM11" i="1"/>
  <c r="AM15" i="1"/>
  <c r="AM9" i="1"/>
  <c r="CK10" i="1" l="1"/>
  <c r="CK11" i="1"/>
  <c r="CL11" i="1" s="1"/>
  <c r="CK12" i="1"/>
  <c r="CK13" i="1"/>
  <c r="CM13" i="1" s="1"/>
  <c r="CK14" i="1"/>
  <c r="CK15" i="1"/>
  <c r="CL15" i="1" s="1"/>
  <c r="CK16" i="1"/>
  <c r="CK17" i="1"/>
  <c r="CM17" i="1" s="1"/>
  <c r="CK18" i="1"/>
  <c r="CK19" i="1"/>
  <c r="CL19" i="1" s="1"/>
  <c r="CK20" i="1"/>
  <c r="CK21" i="1"/>
  <c r="CM21" i="1" s="1"/>
  <c r="CK22" i="1"/>
  <c r="CK23" i="1"/>
  <c r="CL23" i="1" s="1"/>
  <c r="CK24" i="1"/>
  <c r="CK25" i="1"/>
  <c r="CM25" i="1" s="1"/>
  <c r="CK26" i="1"/>
  <c r="CK27" i="1"/>
  <c r="CL27" i="1" s="1"/>
  <c r="CK28" i="1"/>
  <c r="CK29" i="1"/>
  <c r="CM29" i="1" s="1"/>
  <c r="CK9" i="1"/>
  <c r="BM10" i="1"/>
  <c r="BM11" i="1"/>
  <c r="BN11" i="1" s="1"/>
  <c r="BM12" i="1"/>
  <c r="BO12" i="1" s="1"/>
  <c r="BM13" i="1"/>
  <c r="BO13" i="1" s="1"/>
  <c r="BM14" i="1"/>
  <c r="BM15" i="1"/>
  <c r="BN15" i="1" s="1"/>
  <c r="BM16" i="1"/>
  <c r="BM17" i="1"/>
  <c r="BO17" i="1" s="1"/>
  <c r="BM18" i="1"/>
  <c r="BM19" i="1"/>
  <c r="BN19" i="1" s="1"/>
  <c r="BM20" i="1"/>
  <c r="BO20" i="1" s="1"/>
  <c r="BM21" i="1"/>
  <c r="BO21" i="1" s="1"/>
  <c r="BM22" i="1"/>
  <c r="BM23" i="1"/>
  <c r="BN23" i="1" s="1"/>
  <c r="BM24" i="1"/>
  <c r="BM25" i="1"/>
  <c r="BO25" i="1" s="1"/>
  <c r="BM26" i="1"/>
  <c r="BM27" i="1"/>
  <c r="BN27" i="1" s="1"/>
  <c r="BM28" i="1"/>
  <c r="BO28" i="1" s="1"/>
  <c r="BM29" i="1"/>
  <c r="BO29" i="1" s="1"/>
  <c r="BM9" i="1"/>
  <c r="BA10" i="1"/>
  <c r="BA11" i="1"/>
  <c r="BC11" i="1" s="1"/>
  <c r="BA12" i="1"/>
  <c r="BA13" i="1"/>
  <c r="BC13" i="1" s="1"/>
  <c r="BA14" i="1"/>
  <c r="BA15" i="1"/>
  <c r="BC15" i="1" s="1"/>
  <c r="BA16" i="1"/>
  <c r="BA17" i="1"/>
  <c r="BC17" i="1" s="1"/>
  <c r="BA18" i="1"/>
  <c r="BA19" i="1"/>
  <c r="BC19" i="1" s="1"/>
  <c r="BA20" i="1"/>
  <c r="BA21" i="1"/>
  <c r="BC21" i="1" s="1"/>
  <c r="BA22" i="1"/>
  <c r="BA23" i="1"/>
  <c r="BC23" i="1" s="1"/>
  <c r="BA24" i="1"/>
  <c r="BA25" i="1"/>
  <c r="BC25" i="1" s="1"/>
  <c r="BA26" i="1"/>
  <c r="BA27" i="1"/>
  <c r="BC27" i="1" s="1"/>
  <c r="BA28" i="1"/>
  <c r="BA29" i="1"/>
  <c r="BC29" i="1" s="1"/>
  <c r="BA9" i="1"/>
  <c r="AO10" i="1"/>
  <c r="AQ10" i="1" s="1"/>
  <c r="AO11" i="1"/>
  <c r="AO12" i="1"/>
  <c r="AO13" i="1"/>
  <c r="AO14" i="1"/>
  <c r="AQ14" i="1" s="1"/>
  <c r="AO15" i="1"/>
  <c r="AO16" i="1"/>
  <c r="AO17" i="1"/>
  <c r="AO18" i="1"/>
  <c r="AQ18" i="1" s="1"/>
  <c r="AO19" i="1"/>
  <c r="AO20" i="1"/>
  <c r="AO21" i="1"/>
  <c r="AO22" i="1"/>
  <c r="AQ22" i="1" s="1"/>
  <c r="AO23" i="1"/>
  <c r="AQ23" i="1" s="1"/>
  <c r="AO24" i="1"/>
  <c r="AO25" i="1"/>
  <c r="AO26" i="1"/>
  <c r="AQ26" i="1" s="1"/>
  <c r="AO27" i="1"/>
  <c r="AQ27" i="1" s="1"/>
  <c r="AO28" i="1"/>
  <c r="AO29" i="1"/>
  <c r="AO9" i="1"/>
  <c r="Y10" i="1"/>
  <c r="Y11" i="1"/>
  <c r="Z11" i="1" s="1"/>
  <c r="Y12" i="1"/>
  <c r="Y13" i="1"/>
  <c r="AA13" i="1" s="1"/>
  <c r="Y14" i="1"/>
  <c r="Y15" i="1"/>
  <c r="Z15" i="1" s="1"/>
  <c r="Y16" i="1"/>
  <c r="Y17" i="1"/>
  <c r="AA17" i="1" s="1"/>
  <c r="Y18" i="1"/>
  <c r="Y19" i="1"/>
  <c r="Z19" i="1" s="1"/>
  <c r="Y20" i="1"/>
  <c r="Y21" i="1"/>
  <c r="AA21" i="1" s="1"/>
  <c r="Y22" i="1"/>
  <c r="Y23" i="1"/>
  <c r="Z23" i="1" s="1"/>
  <c r="Y24" i="1"/>
  <c r="Y25" i="1"/>
  <c r="AA25" i="1" s="1"/>
  <c r="Y26" i="1"/>
  <c r="Y27" i="1"/>
  <c r="Z27" i="1" s="1"/>
  <c r="Y28" i="1"/>
  <c r="Y29" i="1"/>
  <c r="AA29" i="1" s="1"/>
  <c r="Y9" i="1"/>
  <c r="M10" i="1"/>
  <c r="M11" i="1"/>
  <c r="O11" i="1" s="1"/>
  <c r="M12" i="1"/>
  <c r="M13" i="1"/>
  <c r="O13" i="1" s="1"/>
  <c r="M14" i="1"/>
  <c r="M15" i="1"/>
  <c r="O15" i="1" s="1"/>
  <c r="M16" i="1"/>
  <c r="N16" i="1" s="1"/>
  <c r="M17" i="1"/>
  <c r="O17" i="1" s="1"/>
  <c r="M18" i="1"/>
  <c r="M19" i="1"/>
  <c r="O19" i="1" s="1"/>
  <c r="M20" i="1"/>
  <c r="M21" i="1"/>
  <c r="O21" i="1" s="1"/>
  <c r="M22" i="1"/>
  <c r="M23" i="1"/>
  <c r="O23" i="1" s="1"/>
  <c r="M24" i="1"/>
  <c r="N24" i="1" s="1"/>
  <c r="M25" i="1"/>
  <c r="O25" i="1" s="1"/>
  <c r="M26" i="1"/>
  <c r="M27" i="1"/>
  <c r="O27" i="1" s="1"/>
  <c r="M28" i="1"/>
  <c r="M29" i="1"/>
  <c r="O29" i="1" s="1"/>
  <c r="M9" i="1"/>
  <c r="CG10" i="1"/>
  <c r="CG11" i="1"/>
  <c r="CI11" i="1" s="1"/>
  <c r="CG12" i="1"/>
  <c r="CG13" i="1"/>
  <c r="CH13" i="1" s="1"/>
  <c r="CG14" i="1"/>
  <c r="CG15" i="1"/>
  <c r="CI15" i="1" s="1"/>
  <c r="CG16" i="1"/>
  <c r="CG17" i="1"/>
  <c r="CH17" i="1" s="1"/>
  <c r="CG18" i="1"/>
  <c r="CG19" i="1"/>
  <c r="CI19" i="1" s="1"/>
  <c r="CG20" i="1"/>
  <c r="CG21" i="1"/>
  <c r="CH21" i="1" s="1"/>
  <c r="CG22" i="1"/>
  <c r="CG23" i="1"/>
  <c r="CI23" i="1" s="1"/>
  <c r="CG24" i="1"/>
  <c r="CG25" i="1"/>
  <c r="CH25" i="1" s="1"/>
  <c r="CG26" i="1"/>
  <c r="CG27" i="1"/>
  <c r="CI27" i="1" s="1"/>
  <c r="CG28" i="1"/>
  <c r="CG29" i="1"/>
  <c r="CH29" i="1" s="1"/>
  <c r="CG9" i="1"/>
  <c r="BU10" i="1"/>
  <c r="BV10" i="1" s="1"/>
  <c r="BU11" i="1"/>
  <c r="BW11" i="1" s="1"/>
  <c r="BU12" i="1"/>
  <c r="BW12" i="1" s="1"/>
  <c r="BU13" i="1"/>
  <c r="BU14" i="1"/>
  <c r="BV14" i="1" s="1"/>
  <c r="BU15" i="1"/>
  <c r="BW15" i="1" s="1"/>
  <c r="BU16" i="1"/>
  <c r="BW16" i="1" s="1"/>
  <c r="BU17" i="1"/>
  <c r="BV17" i="1" s="1"/>
  <c r="BU18" i="1"/>
  <c r="BV18" i="1" s="1"/>
  <c r="BU19" i="1"/>
  <c r="BW19" i="1" s="1"/>
  <c r="BU20" i="1"/>
  <c r="BW20" i="1" s="1"/>
  <c r="BU21" i="1"/>
  <c r="BU22" i="1"/>
  <c r="BV22" i="1" s="1"/>
  <c r="BU23" i="1"/>
  <c r="BW23" i="1" s="1"/>
  <c r="BU24" i="1"/>
  <c r="BW24" i="1" s="1"/>
  <c r="BU25" i="1"/>
  <c r="BU26" i="1"/>
  <c r="BV26" i="1" s="1"/>
  <c r="BU27" i="1"/>
  <c r="BW27" i="1" s="1"/>
  <c r="BU28" i="1"/>
  <c r="BW28" i="1" s="1"/>
  <c r="BU29" i="1"/>
  <c r="BU9" i="1"/>
  <c r="BI10" i="1"/>
  <c r="BK10" i="1" s="1"/>
  <c r="BI11" i="1"/>
  <c r="BI12" i="1"/>
  <c r="BJ12" i="1" s="1"/>
  <c r="BI13" i="1"/>
  <c r="BK13" i="1" s="1"/>
  <c r="BI14" i="1"/>
  <c r="BK14" i="1" s="1"/>
  <c r="BI15" i="1"/>
  <c r="BI16" i="1"/>
  <c r="BJ16" i="1" s="1"/>
  <c r="BI17" i="1"/>
  <c r="BK17" i="1" s="1"/>
  <c r="BI18" i="1"/>
  <c r="BI19" i="1"/>
  <c r="BI20" i="1"/>
  <c r="BI21" i="1"/>
  <c r="BK21" i="1" s="1"/>
  <c r="BI22" i="1"/>
  <c r="BI23" i="1"/>
  <c r="BJ23" i="1" s="1"/>
  <c r="BI24" i="1"/>
  <c r="BI25" i="1"/>
  <c r="BK25" i="1" s="1"/>
  <c r="BI26" i="1"/>
  <c r="BI27" i="1"/>
  <c r="BI28" i="1"/>
  <c r="BJ28" i="1" s="1"/>
  <c r="BI29" i="1"/>
  <c r="BK29" i="1" s="1"/>
  <c r="BI9" i="1"/>
  <c r="AW10" i="1"/>
  <c r="AW11" i="1"/>
  <c r="AY11" i="1" s="1"/>
  <c r="AW12" i="1"/>
  <c r="AY12" i="1" s="1"/>
  <c r="AW13" i="1"/>
  <c r="AW14" i="1"/>
  <c r="AW15" i="1"/>
  <c r="AY15" i="1" s="1"/>
  <c r="AW16" i="1"/>
  <c r="AW17" i="1"/>
  <c r="AW18" i="1"/>
  <c r="AW19" i="1"/>
  <c r="AY19" i="1" s="1"/>
  <c r="AW20" i="1"/>
  <c r="AY20" i="1" s="1"/>
  <c r="AW21" i="1"/>
  <c r="AW22" i="1"/>
  <c r="AX22" i="1" s="1"/>
  <c r="AW23" i="1"/>
  <c r="AY23" i="1" s="1"/>
  <c r="AW24" i="1"/>
  <c r="AY24" i="1" s="1"/>
  <c r="AW25" i="1"/>
  <c r="AW26" i="1"/>
  <c r="AW27" i="1"/>
  <c r="AY27" i="1" s="1"/>
  <c r="AW28" i="1"/>
  <c r="AY28" i="1" s="1"/>
  <c r="AW29" i="1"/>
  <c r="AW9" i="1"/>
  <c r="U10" i="1"/>
  <c r="U11" i="1"/>
  <c r="W11" i="1" s="1"/>
  <c r="U12" i="1"/>
  <c r="U13" i="1"/>
  <c r="W13" i="1" s="1"/>
  <c r="U14" i="1"/>
  <c r="U15" i="1"/>
  <c r="U16" i="1"/>
  <c r="U17" i="1"/>
  <c r="W17" i="1" s="1"/>
  <c r="U18" i="1"/>
  <c r="U19" i="1"/>
  <c r="W19" i="1" s="1"/>
  <c r="U20" i="1"/>
  <c r="U21" i="1"/>
  <c r="W21" i="1" s="1"/>
  <c r="U22" i="1"/>
  <c r="W22" i="1" s="1"/>
  <c r="U23" i="1"/>
  <c r="W23" i="1" s="1"/>
  <c r="U24" i="1"/>
  <c r="U25" i="1"/>
  <c r="W25" i="1" s="1"/>
  <c r="U26" i="1"/>
  <c r="U27" i="1"/>
  <c r="W27" i="1" s="1"/>
  <c r="U28" i="1"/>
  <c r="U29" i="1"/>
  <c r="W29" i="1" s="1"/>
  <c r="AG10" i="1"/>
  <c r="AH10" i="1" s="1"/>
  <c r="AG11" i="1"/>
  <c r="AH11" i="1" s="1"/>
  <c r="AG12" i="1"/>
  <c r="AI12" i="1" s="1"/>
  <c r="AG13" i="1"/>
  <c r="AH13" i="1" s="1"/>
  <c r="AG14" i="1"/>
  <c r="AH14" i="1" s="1"/>
  <c r="AG15" i="1"/>
  <c r="AH15" i="1" s="1"/>
  <c r="AG16" i="1"/>
  <c r="AH16" i="1" s="1"/>
  <c r="AG17" i="1"/>
  <c r="AH17" i="1" s="1"/>
  <c r="AG18" i="1"/>
  <c r="AH18" i="1" s="1"/>
  <c r="AG19" i="1"/>
  <c r="AH19" i="1" s="1"/>
  <c r="AG20" i="1"/>
  <c r="AH20" i="1" s="1"/>
  <c r="AG21" i="1"/>
  <c r="AH21" i="1" s="1"/>
  <c r="AG22" i="1"/>
  <c r="AH22" i="1" s="1"/>
  <c r="AG23" i="1"/>
  <c r="AH23" i="1" s="1"/>
  <c r="AG24" i="1"/>
  <c r="AH24" i="1" s="1"/>
  <c r="AG25" i="1"/>
  <c r="AH25" i="1" s="1"/>
  <c r="AG26" i="1"/>
  <c r="AH26" i="1" s="1"/>
  <c r="AG27" i="1"/>
  <c r="AH27" i="1" s="1"/>
  <c r="AG28" i="1"/>
  <c r="AH28" i="1" s="1"/>
  <c r="AG29" i="1"/>
  <c r="AH29" i="1" s="1"/>
  <c r="AG9" i="1"/>
  <c r="AH9" i="1" s="1"/>
  <c r="U9" i="1"/>
  <c r="AH12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CL10" i="1"/>
  <c r="CM12" i="1"/>
  <c r="CL14" i="1"/>
  <c r="CM16" i="1"/>
  <c r="CL18" i="1"/>
  <c r="CM20" i="1"/>
  <c r="CL22" i="1"/>
  <c r="CM24" i="1"/>
  <c r="CL26" i="1"/>
  <c r="CM28" i="1"/>
  <c r="CI10" i="1"/>
  <c r="CH12" i="1"/>
  <c r="CI14" i="1"/>
  <c r="CH16" i="1"/>
  <c r="CI18" i="1"/>
  <c r="CH20" i="1"/>
  <c r="CI22" i="1"/>
  <c r="CH24" i="1"/>
  <c r="CI26" i="1"/>
  <c r="CH28" i="1"/>
  <c r="BV13" i="1"/>
  <c r="BV21" i="1"/>
  <c r="BV25" i="1"/>
  <c r="BV29" i="1"/>
  <c r="BN10" i="1"/>
  <c r="BN14" i="1"/>
  <c r="BO16" i="1"/>
  <c r="BN18" i="1"/>
  <c r="BN22" i="1"/>
  <c r="BO24" i="1"/>
  <c r="BN26" i="1"/>
  <c r="BJ11" i="1"/>
  <c r="BJ15" i="1"/>
  <c r="BK18" i="1"/>
  <c r="BJ19" i="1"/>
  <c r="BJ20" i="1"/>
  <c r="BK22" i="1"/>
  <c r="BJ24" i="1"/>
  <c r="BK26" i="1"/>
  <c r="BJ27" i="1"/>
  <c r="BC10" i="1"/>
  <c r="BC12" i="1"/>
  <c r="BC14" i="1"/>
  <c r="BC16" i="1"/>
  <c r="BC18" i="1"/>
  <c r="BC20" i="1"/>
  <c r="BC22" i="1"/>
  <c r="BC24" i="1"/>
  <c r="BC26" i="1"/>
  <c r="BC28" i="1"/>
  <c r="AX10" i="1"/>
  <c r="AY13" i="1"/>
  <c r="AX14" i="1"/>
  <c r="AY16" i="1"/>
  <c r="AY17" i="1"/>
  <c r="AX18" i="1"/>
  <c r="AY21" i="1"/>
  <c r="AY25" i="1"/>
  <c r="AX26" i="1"/>
  <c r="AY29" i="1"/>
  <c r="AQ11" i="1"/>
  <c r="AP12" i="1"/>
  <c r="AQ13" i="1"/>
  <c r="AQ15" i="1"/>
  <c r="AP16" i="1"/>
  <c r="AQ17" i="1"/>
  <c r="AQ19" i="1"/>
  <c r="AP20" i="1"/>
  <c r="AQ21" i="1"/>
  <c r="AP24" i="1"/>
  <c r="AQ25" i="1"/>
  <c r="AP28" i="1"/>
  <c r="AQ29" i="1"/>
  <c r="AI10" i="1"/>
  <c r="AI14" i="1"/>
  <c r="AI16" i="1"/>
  <c r="AI24" i="1"/>
  <c r="AI26" i="1"/>
  <c r="AA10" i="1"/>
  <c r="AA12" i="1"/>
  <c r="AA14" i="1"/>
  <c r="AA16" i="1"/>
  <c r="AA18" i="1"/>
  <c r="AA20" i="1"/>
  <c r="AA22" i="1"/>
  <c r="AA24" i="1"/>
  <c r="AA26" i="1"/>
  <c r="AA28" i="1"/>
  <c r="W10" i="1"/>
  <c r="V12" i="1"/>
  <c r="W14" i="1"/>
  <c r="W15" i="1"/>
  <c r="V16" i="1"/>
  <c r="W18" i="1"/>
  <c r="V20" i="1"/>
  <c r="V24" i="1"/>
  <c r="W26" i="1"/>
  <c r="V28" i="1"/>
  <c r="O10" i="1"/>
  <c r="N12" i="1"/>
  <c r="O14" i="1"/>
  <c r="O18" i="1"/>
  <c r="N20" i="1"/>
  <c r="O22" i="1"/>
  <c r="O26" i="1"/>
  <c r="N28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I15" i="1" l="1"/>
  <c r="AI23" i="1"/>
  <c r="AI27" i="1"/>
  <c r="AI19" i="1"/>
  <c r="Q16" i="2" s="1"/>
  <c r="AI11" i="1"/>
  <c r="AI28" i="1"/>
  <c r="AI20" i="1"/>
  <c r="AI22" i="1"/>
  <c r="AI18" i="1"/>
  <c r="CL28" i="1"/>
  <c r="CL24" i="1"/>
  <c r="CL20" i="1"/>
  <c r="CL16" i="1"/>
  <c r="CL12" i="1"/>
  <c r="CM26" i="1"/>
  <c r="CM22" i="1"/>
  <c r="CM18" i="1"/>
  <c r="CM14" i="1"/>
  <c r="CM10" i="1"/>
  <c r="CL29" i="1"/>
  <c r="CL25" i="1"/>
  <c r="CL21" i="1"/>
  <c r="CL17" i="1"/>
  <c r="CL13" i="1"/>
  <c r="CM27" i="1"/>
  <c r="CM23" i="1"/>
  <c r="CM19" i="1"/>
  <c r="CM15" i="1"/>
  <c r="CM11" i="1"/>
  <c r="CQ29" i="1"/>
  <c r="CP29" i="1"/>
  <c r="CQ25" i="1"/>
  <c r="CP25" i="1"/>
  <c r="AJ22" i="2" s="1"/>
  <c r="CQ17" i="1"/>
  <c r="CP17" i="1"/>
  <c r="AJ35" i="2"/>
  <c r="AJ27" i="2"/>
  <c r="CP26" i="1"/>
  <c r="CQ26" i="1"/>
  <c r="CP22" i="1"/>
  <c r="AJ19" i="2" s="1"/>
  <c r="CQ22" i="1"/>
  <c r="CP18" i="1"/>
  <c r="CQ18" i="1"/>
  <c r="CP14" i="1"/>
  <c r="AJ11" i="2" s="1"/>
  <c r="CQ14" i="1"/>
  <c r="CP19" i="1"/>
  <c r="CQ19" i="1"/>
  <c r="CP11" i="1"/>
  <c r="AJ8" i="2" s="1"/>
  <c r="CQ11" i="1"/>
  <c r="CP27" i="1"/>
  <c r="CQ27" i="1"/>
  <c r="CP23" i="1"/>
  <c r="CQ23" i="1"/>
  <c r="CP15" i="1"/>
  <c r="AJ12" i="2" s="1"/>
  <c r="CQ15" i="1"/>
  <c r="CP10" i="1"/>
  <c r="AJ7" i="2" s="1"/>
  <c r="CQ10" i="1"/>
  <c r="CP28" i="1"/>
  <c r="CQ28" i="1"/>
  <c r="CP24" i="1"/>
  <c r="CQ24" i="1"/>
  <c r="CP20" i="1"/>
  <c r="CQ20" i="1"/>
  <c r="CP16" i="1"/>
  <c r="AJ13" i="2" s="1"/>
  <c r="CQ16" i="1"/>
  <c r="CP12" i="1"/>
  <c r="AJ9" i="2" s="1"/>
  <c r="CQ12" i="1"/>
  <c r="CQ21" i="1"/>
  <c r="CP21" i="1"/>
  <c r="CQ13" i="1"/>
  <c r="CP13" i="1"/>
  <c r="CH26" i="1"/>
  <c r="CH22" i="1"/>
  <c r="CH18" i="1"/>
  <c r="CH14" i="1"/>
  <c r="CH10" i="1"/>
  <c r="AH7" i="2" s="1"/>
  <c r="CI28" i="1"/>
  <c r="CI24" i="1"/>
  <c r="CI20" i="1"/>
  <c r="CI16" i="1"/>
  <c r="CI12" i="1"/>
  <c r="CH27" i="1"/>
  <c r="CH23" i="1"/>
  <c r="CH19" i="1"/>
  <c r="CH15" i="1"/>
  <c r="CH11" i="1"/>
  <c r="CI29" i="1"/>
  <c r="CI25" i="1"/>
  <c r="CI21" i="1"/>
  <c r="CI17" i="1"/>
  <c r="CI13" i="1"/>
  <c r="CD10" i="1"/>
  <c r="CE10" i="1"/>
  <c r="BV27" i="1"/>
  <c r="BV23" i="1"/>
  <c r="BV19" i="1"/>
  <c r="BV15" i="1"/>
  <c r="BV11" i="1"/>
  <c r="BW29" i="1"/>
  <c r="BW25" i="1"/>
  <c r="BW21" i="1"/>
  <c r="BW17" i="1"/>
  <c r="BW13" i="1"/>
  <c r="BV28" i="1"/>
  <c r="BV24" i="1"/>
  <c r="BV20" i="1"/>
  <c r="BV16" i="1"/>
  <c r="BV12" i="1"/>
  <c r="BW26" i="1"/>
  <c r="BW22" i="1"/>
  <c r="BW18" i="1"/>
  <c r="BW14" i="1"/>
  <c r="BW10" i="1"/>
  <c r="BN28" i="1"/>
  <c r="BN24" i="1"/>
  <c r="BN20" i="1"/>
  <c r="BN16" i="1"/>
  <c r="BN12" i="1"/>
  <c r="BO26" i="1"/>
  <c r="BO22" i="1"/>
  <c r="BO18" i="1"/>
  <c r="BO14" i="1"/>
  <c r="BO10" i="1"/>
  <c r="BN29" i="1"/>
  <c r="BN25" i="1"/>
  <c r="BN21" i="1"/>
  <c r="BN17" i="1"/>
  <c r="BN13" i="1"/>
  <c r="BO27" i="1"/>
  <c r="BO23" i="1"/>
  <c r="BO19" i="1"/>
  <c r="BO15" i="1"/>
  <c r="BO11" i="1"/>
  <c r="BJ29" i="1"/>
  <c r="BJ25" i="1"/>
  <c r="BJ21" i="1"/>
  <c r="Z18" i="2" s="1"/>
  <c r="BJ17" i="1"/>
  <c r="BJ13" i="1"/>
  <c r="BK27" i="1"/>
  <c r="BK23" i="1"/>
  <c r="BK19" i="1"/>
  <c r="BK15" i="1"/>
  <c r="BK11" i="1"/>
  <c r="BJ26" i="1"/>
  <c r="Z23" i="2" s="1"/>
  <c r="BJ22" i="1"/>
  <c r="BJ18" i="1"/>
  <c r="BJ14" i="1"/>
  <c r="BJ10" i="1"/>
  <c r="Z7" i="2" s="1"/>
  <c r="BK28" i="1"/>
  <c r="BK24" i="1"/>
  <c r="BK20" i="1"/>
  <c r="BK16" i="1"/>
  <c r="BK12" i="1"/>
  <c r="BB26" i="1"/>
  <c r="BB22" i="1"/>
  <c r="BB18" i="1"/>
  <c r="BB14" i="1"/>
  <c r="W11" i="2" s="1"/>
  <c r="BB10" i="1"/>
  <c r="BB27" i="1"/>
  <c r="W24" i="2" s="1"/>
  <c r="BB23" i="1"/>
  <c r="BB19" i="1"/>
  <c r="BB15" i="1"/>
  <c r="BB11" i="1"/>
  <c r="W29" i="2"/>
  <c r="BB28" i="1"/>
  <c r="BB24" i="1"/>
  <c r="BB20" i="1"/>
  <c r="BB16" i="1"/>
  <c r="W13" i="2" s="1"/>
  <c r="BB12" i="1"/>
  <c r="BB29" i="1"/>
  <c r="BB25" i="1"/>
  <c r="BB21" i="1"/>
  <c r="W18" i="2" s="1"/>
  <c r="BB17" i="1"/>
  <c r="BB13" i="1"/>
  <c r="AX27" i="1"/>
  <c r="AX23" i="1"/>
  <c r="AX19" i="1"/>
  <c r="AX15" i="1"/>
  <c r="AX11" i="1"/>
  <c r="AY26" i="1"/>
  <c r="AY22" i="1"/>
  <c r="AY18" i="1"/>
  <c r="AY14" i="1"/>
  <c r="AY10" i="1"/>
  <c r="AX28" i="1"/>
  <c r="AX24" i="1"/>
  <c r="AX20" i="1"/>
  <c r="AX16" i="1"/>
  <c r="AX12" i="1"/>
  <c r="AX29" i="1"/>
  <c r="AX25" i="1"/>
  <c r="AX21" i="1"/>
  <c r="AX17" i="1"/>
  <c r="AX13" i="1"/>
  <c r="AP29" i="1"/>
  <c r="AP25" i="1"/>
  <c r="S22" i="2" s="1"/>
  <c r="AP21" i="1"/>
  <c r="S18" i="2" s="1"/>
  <c r="AP17" i="1"/>
  <c r="AP13" i="1"/>
  <c r="AQ28" i="1"/>
  <c r="AQ24" i="1"/>
  <c r="AQ20" i="1"/>
  <c r="AQ16" i="1"/>
  <c r="AQ12" i="1"/>
  <c r="S27" i="2"/>
  <c r="AP26" i="1"/>
  <c r="AP22" i="1"/>
  <c r="AP18" i="1"/>
  <c r="S15" i="2" s="1"/>
  <c r="AP14" i="1"/>
  <c r="AP10" i="1"/>
  <c r="S28" i="2"/>
  <c r="AP27" i="1"/>
  <c r="S24" i="2" s="1"/>
  <c r="AP23" i="1"/>
  <c r="AP19" i="1"/>
  <c r="AP15" i="1"/>
  <c r="AP11" i="1"/>
  <c r="AI29" i="1"/>
  <c r="AI25" i="1"/>
  <c r="AI21" i="1"/>
  <c r="AI17" i="1"/>
  <c r="Q14" i="2" s="1"/>
  <c r="AI13" i="1"/>
  <c r="N29" i="1"/>
  <c r="N25" i="1"/>
  <c r="N21" i="1"/>
  <c r="I18" i="2" s="1"/>
  <c r="N17" i="1"/>
  <c r="N13" i="1"/>
  <c r="O28" i="1"/>
  <c r="O24" i="1"/>
  <c r="O20" i="1"/>
  <c r="O16" i="1"/>
  <c r="O12" i="1"/>
  <c r="N26" i="1"/>
  <c r="I23" i="2" s="1"/>
  <c r="N22" i="1"/>
  <c r="N18" i="1"/>
  <c r="N14" i="1"/>
  <c r="N10" i="1"/>
  <c r="I7" i="2" s="1"/>
  <c r="N27" i="1"/>
  <c r="N23" i="1"/>
  <c r="I20" i="2" s="1"/>
  <c r="N19" i="1"/>
  <c r="N15" i="1"/>
  <c r="I12" i="2" s="1"/>
  <c r="N11" i="1"/>
  <c r="I8" i="2" s="1"/>
  <c r="Z28" i="1"/>
  <c r="Z24" i="1"/>
  <c r="Z20" i="1"/>
  <c r="Z16" i="1"/>
  <c r="Z12" i="1"/>
  <c r="AA27" i="1"/>
  <c r="AA23" i="1"/>
  <c r="AA19" i="1"/>
  <c r="AA15" i="1"/>
  <c r="AA11" i="1"/>
  <c r="Z29" i="1"/>
  <c r="M26" i="2" s="1"/>
  <c r="Z25" i="1"/>
  <c r="Z21" i="1"/>
  <c r="Z17" i="1"/>
  <c r="Z13" i="1"/>
  <c r="M10" i="2" s="1"/>
  <c r="Z26" i="1"/>
  <c r="Z22" i="1"/>
  <c r="Z18" i="1"/>
  <c r="Z14" i="1"/>
  <c r="M11" i="2" s="1"/>
  <c r="Z10" i="1"/>
  <c r="V29" i="1"/>
  <c r="V25" i="1"/>
  <c r="V21" i="1"/>
  <c r="V17" i="1"/>
  <c r="V13" i="1"/>
  <c r="W28" i="1"/>
  <c r="W24" i="1"/>
  <c r="W20" i="1"/>
  <c r="W16" i="1"/>
  <c r="W12" i="1"/>
  <c r="V26" i="1"/>
  <c r="V22" i="1"/>
  <c r="V18" i="1"/>
  <c r="V14" i="1"/>
  <c r="V10" i="1"/>
  <c r="L7" i="2" s="1"/>
  <c r="V27" i="1"/>
  <c r="V23" i="1"/>
  <c r="V19" i="1"/>
  <c r="V15" i="1"/>
  <c r="L12" i="2" s="1"/>
  <c r="V1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10" i="1"/>
  <c r="BQ10" i="1" s="1"/>
  <c r="AA7" i="2"/>
  <c r="Z8" i="2"/>
  <c r="Z34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10" i="1"/>
  <c r="O9" i="1"/>
  <c r="P7" i="2"/>
  <c r="Q8" i="2"/>
  <c r="Q9" i="2"/>
  <c r="Q10" i="2"/>
  <c r="Q11" i="2"/>
  <c r="Q12" i="2"/>
  <c r="Q13" i="2"/>
  <c r="Q15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M7" i="2"/>
  <c r="S7" i="2"/>
  <c r="V7" i="2"/>
  <c r="W7" i="2"/>
  <c r="AD7" i="2"/>
  <c r="AE7" i="2"/>
  <c r="AF7" i="2"/>
  <c r="AG7" i="2"/>
  <c r="AI7" i="2"/>
  <c r="AK7" i="2"/>
  <c r="CL9" i="1"/>
  <c r="AI6" i="2" s="1"/>
  <c r="CN9" i="1"/>
  <c r="CO9" i="1" s="1"/>
  <c r="BY9" i="1"/>
  <c r="CA9" i="1" s="1"/>
  <c r="BW9" i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P6" i="2"/>
  <c r="AB9" i="1"/>
  <c r="AC9" i="1" s="1"/>
  <c r="AA9" i="1"/>
  <c r="W9" i="1"/>
  <c r="J9" i="1"/>
  <c r="P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H35" i="2"/>
  <c r="Z35" i="2"/>
  <c r="I35" i="2"/>
  <c r="AJ34" i="2"/>
  <c r="AH34" i="2"/>
  <c r="AD34" i="2"/>
  <c r="M34" i="2"/>
  <c r="I34" i="2"/>
  <c r="AK33" i="2"/>
  <c r="AH33" i="2"/>
  <c r="AE33" i="2"/>
  <c r="AD33" i="2"/>
  <c r="Z33" i="2"/>
  <c r="S33" i="2"/>
  <c r="I33" i="2"/>
  <c r="W32" i="2"/>
  <c r="S32" i="2"/>
  <c r="I32" i="2"/>
  <c r="AK31" i="2"/>
  <c r="AH31" i="2"/>
  <c r="AE31" i="2"/>
  <c r="Z31" i="2"/>
  <c r="I31" i="2"/>
  <c r="AJ30" i="2"/>
  <c r="AH30" i="2"/>
  <c r="AE30" i="2"/>
  <c r="Z30" i="2"/>
  <c r="S30" i="2"/>
  <c r="M30" i="2"/>
  <c r="I30" i="2"/>
  <c r="AK29" i="2"/>
  <c r="AH29" i="2"/>
  <c r="AD29" i="2"/>
  <c r="Z29" i="2"/>
  <c r="S29" i="2"/>
  <c r="I29" i="2"/>
  <c r="AE28" i="2"/>
  <c r="W28" i="2"/>
  <c r="I28" i="2"/>
  <c r="AH27" i="2"/>
  <c r="AE27" i="2"/>
  <c r="Z27" i="2"/>
  <c r="I27" i="2"/>
  <c r="AJ26" i="2"/>
  <c r="AH26" i="2"/>
  <c r="CB29" i="1"/>
  <c r="CC29" i="1" s="1"/>
  <c r="BY29" i="1"/>
  <c r="BZ29" i="1" s="1"/>
  <c r="AE26" i="2" s="1"/>
  <c r="Z26" i="2"/>
  <c r="BD29" i="1"/>
  <c r="AB29" i="1"/>
  <c r="I26" i="2"/>
  <c r="AK25" i="2"/>
  <c r="AH25" i="2"/>
  <c r="CB28" i="1"/>
  <c r="CC28" i="1" s="1"/>
  <c r="BY28" i="1"/>
  <c r="BZ28" i="1" s="1"/>
  <c r="AE25" i="2" s="1"/>
  <c r="AD25" i="2"/>
  <c r="Z25" i="2"/>
  <c r="BD28" i="1"/>
  <c r="S25" i="2"/>
  <c r="AB28" i="1"/>
  <c r="I25" i="2"/>
  <c r="CB27" i="1"/>
  <c r="CC27" i="1" s="1"/>
  <c r="BY27" i="1"/>
  <c r="CA27" i="1" s="1"/>
  <c r="BD27" i="1"/>
  <c r="AB27" i="1"/>
  <c r="I24" i="2"/>
  <c r="AK23" i="2"/>
  <c r="AH23" i="2"/>
  <c r="CB26" i="1"/>
  <c r="CC26" i="1" s="1"/>
  <c r="BY26" i="1"/>
  <c r="BZ26" i="1" s="1"/>
  <c r="AE23" i="2" s="1"/>
  <c r="BD26" i="1"/>
  <c r="AB26" i="1"/>
  <c r="M23" i="2"/>
  <c r="AH22" i="2"/>
  <c r="CB25" i="1"/>
  <c r="CC25" i="1" s="1"/>
  <c r="BY25" i="1"/>
  <c r="BZ25" i="1" s="1"/>
  <c r="AE22" i="2" s="1"/>
  <c r="Z22" i="2"/>
  <c r="BD25" i="1"/>
  <c r="AB25" i="1"/>
  <c r="M22" i="2"/>
  <c r="I22" i="2"/>
  <c r="AK21" i="2"/>
  <c r="AH21" i="2"/>
  <c r="CB24" i="1"/>
  <c r="CC24" i="1" s="1"/>
  <c r="BY24" i="1"/>
  <c r="CA24" i="1" s="1"/>
  <c r="AD21" i="2"/>
  <c r="Z21" i="2"/>
  <c r="BD24" i="1"/>
  <c r="W21" i="2"/>
  <c r="S21" i="2"/>
  <c r="AB24" i="1"/>
  <c r="I21" i="2"/>
  <c r="AJ20" i="2"/>
  <c r="CB23" i="1"/>
  <c r="CC23" i="1" s="1"/>
  <c r="BY23" i="1"/>
  <c r="BZ23" i="1" s="1"/>
  <c r="AE20" i="2" s="1"/>
  <c r="BD23" i="1"/>
  <c r="W20" i="2"/>
  <c r="AB23" i="1"/>
  <c r="M20" i="2"/>
  <c r="AH19" i="2"/>
  <c r="CB22" i="1"/>
  <c r="CC22" i="1" s="1"/>
  <c r="BY22" i="1"/>
  <c r="CA22" i="1" s="1"/>
  <c r="AD19" i="2"/>
  <c r="Z19" i="2"/>
  <c r="BD22" i="1"/>
  <c r="S19" i="2"/>
  <c r="AB22" i="1"/>
  <c r="M19" i="2"/>
  <c r="I19" i="2"/>
  <c r="AJ18" i="2"/>
  <c r="AH18" i="2"/>
  <c r="CB21" i="1"/>
  <c r="CC21" i="1" s="1"/>
  <c r="BY21" i="1"/>
  <c r="BZ21" i="1" s="1"/>
  <c r="AE18" i="2" s="1"/>
  <c r="BD21" i="1"/>
  <c r="AB21" i="1"/>
  <c r="M18" i="2"/>
  <c r="AK17" i="2"/>
  <c r="AH17" i="2"/>
  <c r="CB20" i="1"/>
  <c r="CC20" i="1" s="1"/>
  <c r="BY20" i="1"/>
  <c r="CA20" i="1" s="1"/>
  <c r="Z17" i="2"/>
  <c r="BD20" i="1"/>
  <c r="S17" i="2"/>
  <c r="AB20" i="1"/>
  <c r="I17" i="2"/>
  <c r="AJ16" i="2"/>
  <c r="CB19" i="1"/>
  <c r="CC19" i="1" s="1"/>
  <c r="BY19" i="1"/>
  <c r="CA19" i="1" s="1"/>
  <c r="BD19" i="1"/>
  <c r="S16" i="2"/>
  <c r="AB19" i="1"/>
  <c r="M16" i="2"/>
  <c r="I16" i="2"/>
  <c r="AJ15" i="2"/>
  <c r="AH15" i="2"/>
  <c r="CB18" i="1"/>
  <c r="CC18" i="1" s="1"/>
  <c r="BY18" i="1"/>
  <c r="CA18" i="1" s="1"/>
  <c r="AD15" i="2"/>
  <c r="Z15" i="2"/>
  <c r="BD18" i="1"/>
  <c r="AB18" i="1"/>
  <c r="I15" i="2"/>
  <c r="AJ14" i="2"/>
  <c r="CB17" i="1"/>
  <c r="CC17" i="1" s="1"/>
  <c r="BY17" i="1"/>
  <c r="CA17" i="1" s="1"/>
  <c r="AD14" i="2"/>
  <c r="AA14" i="2"/>
  <c r="BD17" i="1"/>
  <c r="W14" i="2"/>
  <c r="V14" i="2"/>
  <c r="AB17" i="1"/>
  <c r="M14" i="2"/>
  <c r="I14" i="2"/>
  <c r="AI13" i="2"/>
  <c r="AH13" i="2"/>
  <c r="CB16" i="1"/>
  <c r="CC16" i="1" s="1"/>
  <c r="BY16" i="1"/>
  <c r="CA16" i="1" s="1"/>
  <c r="AD13" i="2"/>
  <c r="AA13" i="2"/>
  <c r="Z13" i="2"/>
  <c r="BD16" i="1"/>
  <c r="V13" i="2"/>
  <c r="AB16" i="1"/>
  <c r="M13" i="2"/>
  <c r="AI12" i="2"/>
  <c r="AH12" i="2"/>
  <c r="CB15" i="1"/>
  <c r="CC15" i="1" s="1"/>
  <c r="BY15" i="1"/>
  <c r="CA15" i="1" s="1"/>
  <c r="AD12" i="2"/>
  <c r="AA12" i="2"/>
  <c r="BD15" i="1"/>
  <c r="W12" i="2"/>
  <c r="V12" i="2"/>
  <c r="AB15" i="1"/>
  <c r="M12" i="2"/>
  <c r="CB14" i="1"/>
  <c r="CC14" i="1" s="1"/>
  <c r="BY14" i="1"/>
  <c r="CA14" i="1" s="1"/>
  <c r="AD11" i="2"/>
  <c r="BD14" i="1"/>
  <c r="AB14" i="1"/>
  <c r="L11" i="2"/>
  <c r="AJ10" i="2"/>
  <c r="CB13" i="1"/>
  <c r="CC13" i="1" s="1"/>
  <c r="BY13" i="1"/>
  <c r="CA13" i="1" s="1"/>
  <c r="AD10" i="2"/>
  <c r="BD13" i="1"/>
  <c r="W10" i="2"/>
  <c r="V10" i="2"/>
  <c r="AB13" i="1"/>
  <c r="I10" i="2"/>
  <c r="AH9" i="2"/>
  <c r="CB12" i="1"/>
  <c r="CC12" i="1" s="1"/>
  <c r="BY12" i="1"/>
  <c r="CA12" i="1" s="1"/>
  <c r="AD9" i="2"/>
  <c r="Z9" i="2"/>
  <c r="BD12" i="1"/>
  <c r="W9" i="2"/>
  <c r="V9" i="2"/>
  <c r="AB12" i="1"/>
  <c r="L9" i="2"/>
  <c r="AI8" i="2"/>
  <c r="CB11" i="1"/>
  <c r="CC11" i="1" s="1"/>
  <c r="BY11" i="1"/>
  <c r="CA11" i="1" s="1"/>
  <c r="AD8" i="2"/>
  <c r="BD11" i="1"/>
  <c r="W8" i="2"/>
  <c r="AB11" i="1"/>
  <c r="M8" i="2"/>
  <c r="L8" i="2"/>
  <c r="CA28" i="1" l="1"/>
  <c r="AC13" i="1"/>
  <c r="AD13" i="1" s="1"/>
  <c r="AC15" i="1"/>
  <c r="AD15" i="1" s="1"/>
  <c r="BE16" i="1"/>
  <c r="BF16" i="1" s="1"/>
  <c r="BE23" i="1"/>
  <c r="BF23" i="1" s="1"/>
  <c r="BE24" i="1"/>
  <c r="BF24" i="1" s="1"/>
  <c r="AC28" i="1"/>
  <c r="AD28" i="1" s="1"/>
  <c r="BE28" i="1"/>
  <c r="BF28" i="1" s="1"/>
  <c r="AC11" i="1"/>
  <c r="AD11" i="1" s="1"/>
  <c r="BE11" i="1"/>
  <c r="BF11" i="1" s="1"/>
  <c r="AC12" i="1"/>
  <c r="AD12" i="1" s="1"/>
  <c r="BE13" i="1"/>
  <c r="BF13" i="1" s="1"/>
  <c r="BE14" i="1"/>
  <c r="BF14" i="1" s="1"/>
  <c r="BE15" i="1"/>
  <c r="BF15" i="1" s="1"/>
  <c r="AC16" i="1"/>
  <c r="AD16" i="1" s="1"/>
  <c r="AC17" i="1"/>
  <c r="AD17" i="1" s="1"/>
  <c r="AC18" i="1"/>
  <c r="AD18" i="1" s="1"/>
  <c r="AC19" i="1"/>
  <c r="AD19" i="1" s="1"/>
  <c r="BE19" i="1"/>
  <c r="BF19" i="1" s="1"/>
  <c r="BE21" i="1"/>
  <c r="BF21" i="1" s="1"/>
  <c r="AC22" i="1"/>
  <c r="AD22" i="1" s="1"/>
  <c r="BE22" i="1"/>
  <c r="BF22" i="1" s="1"/>
  <c r="AC24" i="1"/>
  <c r="AD24" i="1" s="1"/>
  <c r="AC25" i="1"/>
  <c r="AD25" i="1" s="1"/>
  <c r="BE25" i="1"/>
  <c r="BF25" i="1" s="1"/>
  <c r="AC26" i="1"/>
  <c r="AD26" i="1" s="1"/>
  <c r="AC27" i="1"/>
  <c r="AD27" i="1" s="1"/>
  <c r="BE29" i="1"/>
  <c r="BF29" i="1" s="1"/>
  <c r="Q9" i="1"/>
  <c r="R9" i="1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T34" i="2"/>
  <c r="T32" i="2"/>
  <c r="T30" i="2"/>
  <c r="T28" i="2"/>
  <c r="AS29" i="1"/>
  <c r="AT29" i="1" s="1"/>
  <c r="T26" i="2" s="1"/>
  <c r="AS27" i="1"/>
  <c r="AT27" i="1" s="1"/>
  <c r="T24" i="2" s="1"/>
  <c r="AS25" i="1"/>
  <c r="AT25" i="1" s="1"/>
  <c r="T22" i="2" s="1"/>
  <c r="AS23" i="1"/>
  <c r="AT23" i="1" s="1"/>
  <c r="T20" i="2" s="1"/>
  <c r="AS21" i="1"/>
  <c r="AT21" i="1" s="1"/>
  <c r="T18" i="2" s="1"/>
  <c r="AS19" i="1"/>
  <c r="AT19" i="1" s="1"/>
  <c r="T16" i="2" s="1"/>
  <c r="AS17" i="1"/>
  <c r="AT17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BE10" i="1"/>
  <c r="BF10" i="1" s="1"/>
  <c r="X7" i="2" s="1"/>
  <c r="CR28" i="1"/>
  <c r="CS28" i="1" s="1"/>
  <c r="Q28" i="1"/>
  <c r="CR26" i="1"/>
  <c r="CS26" i="1" s="1"/>
  <c r="Q26" i="1"/>
  <c r="CR24" i="1"/>
  <c r="CS24" i="1" s="1"/>
  <c r="Q24" i="1"/>
  <c r="CR22" i="1"/>
  <c r="CS22" i="1" s="1"/>
  <c r="Q22" i="1"/>
  <c r="CR20" i="1"/>
  <c r="CS20" i="1" s="1"/>
  <c r="Q20" i="1"/>
  <c r="CR18" i="1"/>
  <c r="CS18" i="1" s="1"/>
  <c r="Q18" i="1"/>
  <c r="CR16" i="1"/>
  <c r="CS16" i="1" s="1"/>
  <c r="CT16" i="1" s="1"/>
  <c r="Q16" i="1"/>
  <c r="CR14" i="1"/>
  <c r="CS14" i="1" s="1"/>
  <c r="CT14" i="1" s="1"/>
  <c r="Q14" i="1"/>
  <c r="CR12" i="1"/>
  <c r="CS12" i="1" s="1"/>
  <c r="CT12" i="1" s="1"/>
  <c r="Q12" i="1"/>
  <c r="BZ16" i="1"/>
  <c r="AE13" i="2" s="1"/>
  <c r="BE12" i="1"/>
  <c r="BF12" i="1" s="1"/>
  <c r="AC14" i="1"/>
  <c r="AD14" i="1" s="1"/>
  <c r="BE17" i="1"/>
  <c r="BF17" i="1" s="1"/>
  <c r="BE18" i="1"/>
  <c r="BF18" i="1" s="1"/>
  <c r="AC20" i="1"/>
  <c r="AD20" i="1" s="1"/>
  <c r="BE20" i="1"/>
  <c r="BF20" i="1" s="1"/>
  <c r="AC21" i="1"/>
  <c r="AD21" i="1" s="1"/>
  <c r="AC23" i="1"/>
  <c r="AD23" i="1" s="1"/>
  <c r="BE26" i="1"/>
  <c r="BF26" i="1" s="1"/>
  <c r="BE27" i="1"/>
  <c r="BF27" i="1" s="1"/>
  <c r="AC29" i="1"/>
  <c r="AD29" i="1" s="1"/>
  <c r="X35" i="2"/>
  <c r="T35" i="2"/>
  <c r="T33" i="2"/>
  <c r="T31" i="2"/>
  <c r="T29" i="2"/>
  <c r="T27" i="2"/>
  <c r="AS28" i="1"/>
  <c r="AT28" i="1" s="1"/>
  <c r="T25" i="2" s="1"/>
  <c r="AS26" i="1"/>
  <c r="AT26" i="1" s="1"/>
  <c r="T23" i="2" s="1"/>
  <c r="AS24" i="1"/>
  <c r="AT24" i="1" s="1"/>
  <c r="T21" i="2" s="1"/>
  <c r="AS22" i="1"/>
  <c r="AT22" i="1" s="1"/>
  <c r="T19" i="2" s="1"/>
  <c r="AS20" i="1"/>
  <c r="AT20" i="1" s="1"/>
  <c r="T17" i="2" s="1"/>
  <c r="AS18" i="1"/>
  <c r="AT18" i="1" s="1"/>
  <c r="T15" i="2" s="1"/>
  <c r="AS16" i="1"/>
  <c r="AT16" i="1" s="1"/>
  <c r="T13" i="2" s="1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CR29" i="1"/>
  <c r="CS29" i="1" s="1"/>
  <c r="CT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21" i="1"/>
  <c r="CS21" i="1" s="1"/>
  <c r="CT21" i="1" s="1"/>
  <c r="Q21" i="1"/>
  <c r="CR19" i="1"/>
  <c r="CS19" i="1" s="1"/>
  <c r="CT19" i="1" s="1"/>
  <c r="Q19" i="1"/>
  <c r="CR17" i="1"/>
  <c r="CS17" i="1" s="1"/>
  <c r="CT17" i="1" s="1"/>
  <c r="Q17" i="1"/>
  <c r="CR15" i="1"/>
  <c r="CS15" i="1" s="1"/>
  <c r="Q15" i="1"/>
  <c r="CR13" i="1"/>
  <c r="CS13" i="1" s="1"/>
  <c r="CT13" i="1" s="1"/>
  <c r="Q13" i="1"/>
  <c r="CR11" i="1"/>
  <c r="CS11" i="1" s="1"/>
  <c r="Q11" i="1"/>
  <c r="CP9" i="1"/>
  <c r="AJ6" i="2" s="1"/>
  <c r="CD9" i="1"/>
  <c r="AF6" i="2" s="1"/>
  <c r="BR9" i="1"/>
  <c r="AB6" i="2" s="1"/>
  <c r="AD9" i="1"/>
  <c r="N6" i="2" s="1"/>
  <c r="J6" i="2"/>
  <c r="CD13" i="1"/>
  <c r="CE13" i="1"/>
  <c r="CE24" i="1"/>
  <c r="AG21" i="2" s="1"/>
  <c r="CD24" i="1"/>
  <c r="CD11" i="1"/>
  <c r="CE11" i="1"/>
  <c r="CE12" i="1"/>
  <c r="AG9" i="2" s="1"/>
  <c r="CD12" i="1"/>
  <c r="AF9" i="2" s="1"/>
  <c r="CD15" i="1"/>
  <c r="CE15" i="1"/>
  <c r="CD17" i="1"/>
  <c r="CE17" i="1"/>
  <c r="CE28" i="1"/>
  <c r="CD28" i="1"/>
  <c r="AC32" i="2"/>
  <c r="AC28" i="2"/>
  <c r="BS27" i="1"/>
  <c r="AC24" i="2" s="1"/>
  <c r="BR27" i="1"/>
  <c r="BS23" i="1"/>
  <c r="AC20" i="2" s="1"/>
  <c r="BR23" i="1"/>
  <c r="BS19" i="1"/>
  <c r="AC16" i="2" s="1"/>
  <c r="BR19" i="1"/>
  <c r="BS15" i="1"/>
  <c r="AC12" i="2" s="1"/>
  <c r="BR15" i="1"/>
  <c r="BS11" i="1"/>
  <c r="AC8" i="2" s="1"/>
  <c r="BR11" i="1"/>
  <c r="BR10" i="1"/>
  <c r="AB7" i="2" s="1"/>
  <c r="BS10" i="1"/>
  <c r="AC7" i="2" s="1"/>
  <c r="AC29" i="2"/>
  <c r="BS28" i="1"/>
  <c r="BR28" i="1"/>
  <c r="AB25" i="2" s="1"/>
  <c r="BS24" i="1"/>
  <c r="AC21" i="2" s="1"/>
  <c r="BR24" i="1"/>
  <c r="BS20" i="1"/>
  <c r="BR20" i="1"/>
  <c r="AB17" i="2" s="1"/>
  <c r="BS16" i="1"/>
  <c r="AC13" i="2" s="1"/>
  <c r="BR16" i="1"/>
  <c r="BS12" i="1"/>
  <c r="AC9" i="2" s="1"/>
  <c r="BR12" i="1"/>
  <c r="AC34" i="2"/>
  <c r="AC30" i="2"/>
  <c r="BS29" i="1"/>
  <c r="AC26" i="2" s="1"/>
  <c r="BR29" i="1"/>
  <c r="AB26" i="2" s="1"/>
  <c r="BS25" i="1"/>
  <c r="AC22" i="2" s="1"/>
  <c r="BR25" i="1"/>
  <c r="BS21" i="1"/>
  <c r="AC18" i="2" s="1"/>
  <c r="BR21" i="1"/>
  <c r="AB18" i="2" s="1"/>
  <c r="BS17" i="1"/>
  <c r="AC14" i="2" s="1"/>
  <c r="BR17" i="1"/>
  <c r="BS13" i="1"/>
  <c r="AC10" i="2" s="1"/>
  <c r="BR13" i="1"/>
  <c r="AB10" i="2" s="1"/>
  <c r="AC35" i="2"/>
  <c r="AB31" i="2"/>
  <c r="AC31" i="2"/>
  <c r="AC27" i="2"/>
  <c r="BR26" i="1"/>
  <c r="AB23" i="2" s="1"/>
  <c r="BS26" i="1"/>
  <c r="AC23" i="2" s="1"/>
  <c r="BR22" i="1"/>
  <c r="BS22" i="1"/>
  <c r="AC19" i="2" s="1"/>
  <c r="BR18" i="1"/>
  <c r="AB15" i="2" s="1"/>
  <c r="BS18" i="1"/>
  <c r="AC15" i="2" s="1"/>
  <c r="BR14" i="1"/>
  <c r="BS14" i="1"/>
  <c r="AC11" i="2" s="1"/>
  <c r="BB9" i="1"/>
  <c r="W6" i="2" s="1"/>
  <c r="BC9" i="1"/>
  <c r="Y35" i="2"/>
  <c r="U31" i="2"/>
  <c r="AU26" i="1"/>
  <c r="AU18" i="1"/>
  <c r="U15" i="2" s="1"/>
  <c r="AU27" i="1"/>
  <c r="AU19" i="1"/>
  <c r="U16" i="2" s="1"/>
  <c r="AU15" i="1"/>
  <c r="U12" i="2" s="1"/>
  <c r="AU11" i="1"/>
  <c r="U8" i="2" s="1"/>
  <c r="AU24" i="1"/>
  <c r="AU20" i="1"/>
  <c r="AU12" i="1"/>
  <c r="AU10" i="1"/>
  <c r="U34" i="2"/>
  <c r="AU29" i="1"/>
  <c r="AU25" i="1"/>
  <c r="U22" i="2" s="1"/>
  <c r="AU21" i="1"/>
  <c r="AU13" i="1"/>
  <c r="U10" i="2" s="1"/>
  <c r="AE10" i="1"/>
  <c r="O7" i="2" s="1"/>
  <c r="K28" i="1"/>
  <c r="J28" i="1"/>
  <c r="K24" i="1"/>
  <c r="J24" i="1"/>
  <c r="K20" i="1"/>
  <c r="J20" i="1"/>
  <c r="K16" i="1"/>
  <c r="J16" i="1"/>
  <c r="K12" i="1"/>
  <c r="J12" i="1"/>
  <c r="K29" i="1"/>
  <c r="J29" i="1"/>
  <c r="K25" i="1"/>
  <c r="J25" i="1"/>
  <c r="K21" i="1"/>
  <c r="J21" i="1"/>
  <c r="K17" i="1"/>
  <c r="J17" i="1"/>
  <c r="K13" i="1"/>
  <c r="J13" i="1"/>
  <c r="J26" i="1"/>
  <c r="K26" i="1"/>
  <c r="J22" i="1"/>
  <c r="K22" i="1"/>
  <c r="J18" i="1"/>
  <c r="K18" i="1"/>
  <c r="J14" i="1"/>
  <c r="K14" i="1"/>
  <c r="J10" i="1"/>
  <c r="K10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AB11" i="2"/>
  <c r="U7" i="2"/>
  <c r="U9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AB14" i="2"/>
  <c r="S20" i="2"/>
  <c r="S26" i="2"/>
  <c r="AA9" i="2"/>
  <c r="L10" i="2"/>
  <c r="BZ20" i="1"/>
  <c r="AE17" i="2" s="1"/>
  <c r="AD20" i="2"/>
  <c r="CA23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U23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AY9" i="1"/>
  <c r="AU9" i="1"/>
  <c r="U6" i="2" s="1"/>
  <c r="AE9" i="1"/>
  <c r="O6" i="2" s="1"/>
  <c r="AP9" i="1"/>
  <c r="S6" i="2" s="1"/>
  <c r="S8" i="2"/>
  <c r="AK8" i="2"/>
  <c r="AK10" i="2"/>
  <c r="U17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V8" i="2"/>
  <c r="AI9" i="2"/>
  <c r="AA10" i="2"/>
  <c r="AD16" i="2"/>
  <c r="CA21" i="1"/>
  <c r="BZ22" i="1"/>
  <c r="AE19" i="2" s="1"/>
  <c r="AD22" i="2"/>
  <c r="AA25" i="2"/>
  <c r="V29" i="2"/>
  <c r="AD32" i="2"/>
  <c r="M33" i="2"/>
  <c r="V33" i="2"/>
  <c r="AI33" i="2"/>
  <c r="S34" i="2"/>
  <c r="AE35" i="2"/>
  <c r="AH8" i="2"/>
  <c r="BZ12" i="1"/>
  <c r="AE9" i="2" s="1"/>
  <c r="S10" i="2"/>
  <c r="AA11" i="2"/>
  <c r="AH14" i="2"/>
  <c r="V15" i="2"/>
  <c r="AB16" i="2"/>
  <c r="BZ19" i="1"/>
  <c r="AE16" i="2" s="1"/>
  <c r="AA17" i="2"/>
  <c r="AD17" i="2"/>
  <c r="L21" i="2"/>
  <c r="U21" i="2"/>
  <c r="BZ24" i="1"/>
  <c r="AE21" i="2" s="1"/>
  <c r="L23" i="2"/>
  <c r="S23" i="2"/>
  <c r="CA26" i="1"/>
  <c r="AJ23" i="2"/>
  <c r="BZ27" i="1"/>
  <c r="AE24" i="2" s="1"/>
  <c r="R25" i="2"/>
  <c r="AJ25" i="2"/>
  <c r="CA29" i="1"/>
  <c r="V27" i="2"/>
  <c r="AA27" i="2"/>
  <c r="L29" i="2"/>
  <c r="AE29" i="2"/>
  <c r="L31" i="2"/>
  <c r="S31" i="2"/>
  <c r="AJ31" i="2"/>
  <c r="AE32" i="2"/>
  <c r="R33" i="2"/>
  <c r="AJ33" i="2"/>
  <c r="AB34" i="2"/>
  <c r="M35" i="2"/>
  <c r="U35" i="2"/>
  <c r="W35" i="2"/>
  <c r="AB8" i="2"/>
  <c r="Z10" i="2"/>
  <c r="AB12" i="2"/>
  <c r="L13" i="2"/>
  <c r="M15" i="2"/>
  <c r="AA15" i="2"/>
  <c r="BZ18" i="1"/>
  <c r="AE15" i="2" s="1"/>
  <c r="L17" i="2"/>
  <c r="V17" i="2"/>
  <c r="V19" i="2"/>
  <c r="AI19" i="2"/>
  <c r="AJ21" i="2"/>
  <c r="L25" i="2"/>
  <c r="W25" i="2"/>
  <c r="AJ29" i="2"/>
  <c r="L33" i="2"/>
  <c r="U33" i="2"/>
  <c r="W33" i="2"/>
  <c r="AE34" i="2"/>
  <c r="R35" i="2"/>
  <c r="CT15" i="1"/>
  <c r="CT11" i="1"/>
  <c r="AK15" i="2"/>
  <c r="AK18" i="2"/>
  <c r="AK19" i="2"/>
  <c r="CA25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U27" i="2"/>
  <c r="W27" i="2"/>
  <c r="R29" i="2"/>
  <c r="V31" i="2"/>
  <c r="AA35" i="2"/>
  <c r="AI35" i="2"/>
  <c r="N9" i="1"/>
  <c r="I6" i="2" s="1"/>
  <c r="S9" i="1"/>
  <c r="R6" i="2"/>
  <c r="AI9" i="1"/>
  <c r="Q6" i="2" s="1"/>
  <c r="Z9" i="1"/>
  <c r="M6" i="2" s="1"/>
  <c r="V9" i="1"/>
  <c r="L6" i="2" s="1"/>
  <c r="AG8" i="2"/>
  <c r="AF8" i="2"/>
  <c r="AG12" i="2"/>
  <c r="AF12" i="2"/>
  <c r="V20" i="2"/>
  <c r="AF21" i="2"/>
  <c r="AK24" i="2"/>
  <c r="AJ24" i="2"/>
  <c r="W26" i="2"/>
  <c r="AD27" i="2"/>
  <c r="U30" i="2"/>
  <c r="AK32" i="2"/>
  <c r="AJ32" i="2"/>
  <c r="AC33" i="2"/>
  <c r="AB33" i="2"/>
  <c r="W34" i="2"/>
  <c r="AD35" i="2"/>
  <c r="BZ11" i="1"/>
  <c r="AE8" i="2" s="1"/>
  <c r="AB9" i="2"/>
  <c r="AK9" i="2"/>
  <c r="I11" i="2"/>
  <c r="S11" i="2"/>
  <c r="Z11" i="2"/>
  <c r="AH11" i="2"/>
  <c r="BZ15" i="1"/>
  <c r="AE12" i="2" s="1"/>
  <c r="AB13" i="2"/>
  <c r="AK13" i="2"/>
  <c r="L15" i="2"/>
  <c r="W15" i="2"/>
  <c r="W16" i="2"/>
  <c r="AI16" i="2"/>
  <c r="L18" i="2"/>
  <c r="AB19" i="2"/>
  <c r="AB20" i="2"/>
  <c r="AK20" i="2"/>
  <c r="AB22" i="2"/>
  <c r="V24" i="2"/>
  <c r="AB24" i="2"/>
  <c r="L26" i="2"/>
  <c r="AA26" i="2"/>
  <c r="AI26" i="2"/>
  <c r="Z28" i="2"/>
  <c r="AB30" i="2"/>
  <c r="V32" i="2"/>
  <c r="AB32" i="2"/>
  <c r="L34" i="2"/>
  <c r="AA34" i="2"/>
  <c r="AI34" i="2"/>
  <c r="AI18" i="2"/>
  <c r="R24" i="2"/>
  <c r="AC25" i="2"/>
  <c r="M28" i="2"/>
  <c r="AH28" i="2"/>
  <c r="AG29" i="2"/>
  <c r="AF29" i="2"/>
  <c r="R32" i="2"/>
  <c r="CT18" i="1"/>
  <c r="Z16" i="2"/>
  <c r="AA18" i="2"/>
  <c r="L20" i="2"/>
  <c r="Z20" i="2"/>
  <c r="AH20" i="2"/>
  <c r="AB21" i="2"/>
  <c r="W22" i="2"/>
  <c r="AD23" i="2"/>
  <c r="M24" i="2"/>
  <c r="AH24" i="2"/>
  <c r="AG25" i="2"/>
  <c r="AF25" i="2"/>
  <c r="U26" i="2"/>
  <c r="R28" i="2"/>
  <c r="AK28" i="2"/>
  <c r="AJ28" i="2"/>
  <c r="AB29" i="2"/>
  <c r="W30" i="2"/>
  <c r="AD31" i="2"/>
  <c r="M32" i="2"/>
  <c r="AH32" i="2"/>
  <c r="AF33" i="2"/>
  <c r="I9" i="2"/>
  <c r="S9" i="2"/>
  <c r="BZ13" i="1"/>
  <c r="AE10" i="2" s="1"/>
  <c r="I13" i="2"/>
  <c r="S13" i="2"/>
  <c r="BZ17" i="1"/>
  <c r="AE14" i="2" s="1"/>
  <c r="AI15" i="2"/>
  <c r="V16" i="2"/>
  <c r="AH16" i="2"/>
  <c r="AK16" i="2"/>
  <c r="CT20" i="1"/>
  <c r="R17" i="2"/>
  <c r="CT22" i="1"/>
  <c r="AA19" i="2"/>
  <c r="AA20" i="2"/>
  <c r="AI20" i="2"/>
  <c r="L22" i="2"/>
  <c r="AA22" i="2"/>
  <c r="AI22" i="2"/>
  <c r="Z24" i="2"/>
  <c r="V28" i="2"/>
  <c r="AB28" i="2"/>
  <c r="L30" i="2"/>
  <c r="AA30" i="2"/>
  <c r="AI30" i="2"/>
  <c r="Z32" i="2"/>
  <c r="CT24" i="1"/>
  <c r="CT28" i="1"/>
  <c r="V22" i="2"/>
  <c r="CT26" i="1"/>
  <c r="L24" i="2"/>
  <c r="U24" i="2"/>
  <c r="AA24" i="2"/>
  <c r="AI24" i="2"/>
  <c r="V26" i="2"/>
  <c r="AB27" i="2"/>
  <c r="L28" i="2"/>
  <c r="U28" i="2"/>
  <c r="AA28" i="2"/>
  <c r="AI28" i="2"/>
  <c r="V30" i="2"/>
  <c r="L32" i="2"/>
  <c r="U32" i="2"/>
  <c r="AA32" i="2"/>
  <c r="AI32" i="2"/>
  <c r="V34" i="2"/>
  <c r="AB35" i="2"/>
  <c r="AU22" i="1" l="1"/>
  <c r="U19" i="2" s="1"/>
  <c r="BG10" i="1"/>
  <c r="Y7" i="2" s="1"/>
  <c r="BG9" i="1"/>
  <c r="Y6" i="2" s="1"/>
  <c r="AL6" i="2" s="1"/>
  <c r="AU17" i="1"/>
  <c r="U14" i="2" s="1"/>
  <c r="AU14" i="1"/>
  <c r="U11" i="2" s="1"/>
  <c r="AU16" i="1"/>
  <c r="U13" i="2" s="1"/>
  <c r="AU23" i="1"/>
  <c r="U20" i="2" s="1"/>
  <c r="U29" i="2"/>
  <c r="AU28" i="1"/>
  <c r="U25" i="2" s="1"/>
  <c r="K6" i="2"/>
  <c r="CU9" i="1"/>
  <c r="R11" i="1"/>
  <c r="J8" i="2" s="1"/>
  <c r="S11" i="1"/>
  <c r="R13" i="1"/>
  <c r="J10" i="2" s="1"/>
  <c r="S13" i="1"/>
  <c r="R15" i="1"/>
  <c r="J12" i="2" s="1"/>
  <c r="S15" i="1"/>
  <c r="R17" i="1"/>
  <c r="J14" i="2" s="1"/>
  <c r="S17" i="1"/>
  <c r="R19" i="1"/>
  <c r="J16" i="2" s="1"/>
  <c r="S19" i="1"/>
  <c r="R21" i="1"/>
  <c r="J18" i="2" s="1"/>
  <c r="S21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K26" i="2" s="1"/>
  <c r="J28" i="2"/>
  <c r="J30" i="2"/>
  <c r="J32" i="2"/>
  <c r="J34" i="2"/>
  <c r="S10" i="1"/>
  <c r="R10" i="1"/>
  <c r="J7" i="2" s="1"/>
  <c r="S12" i="1"/>
  <c r="R12" i="1"/>
  <c r="J9" i="2" s="1"/>
  <c r="S14" i="1"/>
  <c r="R14" i="1"/>
  <c r="J11" i="2" s="1"/>
  <c r="S16" i="1"/>
  <c r="R16" i="1"/>
  <c r="J13" i="2" s="1"/>
  <c r="S18" i="1"/>
  <c r="R18" i="1"/>
  <c r="J15" i="2" s="1"/>
  <c r="S20" i="1"/>
  <c r="R20" i="1"/>
  <c r="J17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J27" i="2"/>
  <c r="J29" i="2"/>
  <c r="J31" i="2"/>
  <c r="J33" i="2"/>
  <c r="J35" i="2"/>
  <c r="AF34" i="2"/>
  <c r="AG34" i="2"/>
  <c r="CD25" i="1"/>
  <c r="AF22" i="2" s="1"/>
  <c r="CE25" i="1"/>
  <c r="AG22" i="2" s="1"/>
  <c r="CD21" i="1"/>
  <c r="AF18" i="2" s="1"/>
  <c r="CE21" i="1"/>
  <c r="AG18" i="2" s="1"/>
  <c r="AF31" i="2"/>
  <c r="AG31" i="2"/>
  <c r="AF27" i="2"/>
  <c r="AG27" i="2"/>
  <c r="CE20" i="1"/>
  <c r="AG17" i="2" s="1"/>
  <c r="CD20" i="1"/>
  <c r="AF17" i="2" s="1"/>
  <c r="AF28" i="2"/>
  <c r="AG28" i="2"/>
  <c r="AF35" i="2"/>
  <c r="AG35" i="2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AF30" i="2"/>
  <c r="AG30" i="2"/>
  <c r="CD26" i="1"/>
  <c r="AF23" i="2" s="1"/>
  <c r="CE26" i="1"/>
  <c r="AG23" i="2" s="1"/>
  <c r="CD19" i="1"/>
  <c r="AF16" i="2" s="1"/>
  <c r="CE19" i="1"/>
  <c r="AG16" i="2" s="1"/>
  <c r="AF32" i="2"/>
  <c r="AG32" i="2"/>
  <c r="CD27" i="1"/>
  <c r="AF24" i="2" s="1"/>
  <c r="CE27" i="1"/>
  <c r="AG24" i="2" s="1"/>
  <c r="CE16" i="1"/>
  <c r="AG13" i="2" s="1"/>
  <c r="CD16" i="1"/>
  <c r="AF13" i="2" s="1"/>
  <c r="X22" i="2"/>
  <c r="BG25" i="1"/>
  <c r="Y22" i="2" s="1"/>
  <c r="BG15" i="1"/>
  <c r="Y12" i="2" s="1"/>
  <c r="X12" i="2"/>
  <c r="BG11" i="1"/>
  <c r="Y8" i="2" s="1"/>
  <c r="X8" i="2"/>
  <c r="X34" i="2"/>
  <c r="Y34" i="2"/>
  <c r="X30" i="2"/>
  <c r="Y30" i="2"/>
  <c r="BG24" i="1"/>
  <c r="Y21" i="2" s="1"/>
  <c r="X21" i="2"/>
  <c r="X14" i="2"/>
  <c r="BG17" i="1"/>
  <c r="Y14" i="2" s="1"/>
  <c r="BG14" i="1"/>
  <c r="Y11" i="2" s="1"/>
  <c r="X11" i="2"/>
  <c r="Y31" i="2"/>
  <c r="X31" i="2"/>
  <c r="X26" i="2"/>
  <c r="BG29" i="1"/>
  <c r="Y26" i="2" s="1"/>
  <c r="X18" i="2"/>
  <c r="BG21" i="1"/>
  <c r="Y18" i="2" s="1"/>
  <c r="Y33" i="2"/>
  <c r="X33" i="2"/>
  <c r="BG28" i="1"/>
  <c r="Y25" i="2" s="1"/>
  <c r="X25" i="2"/>
  <c r="BG19" i="1"/>
  <c r="Y16" i="2" s="1"/>
  <c r="X16" i="2"/>
  <c r="BG12" i="1"/>
  <c r="Y9" i="2" s="1"/>
  <c r="X9" i="2"/>
  <c r="Y27" i="2"/>
  <c r="X27" i="2"/>
  <c r="BG23" i="1"/>
  <c r="Y20" i="2" s="1"/>
  <c r="X20" i="2"/>
  <c r="X10" i="2"/>
  <c r="BG13" i="1"/>
  <c r="Y10" i="2" s="1"/>
  <c r="Y32" i="2"/>
  <c r="X32" i="2"/>
  <c r="BG27" i="1"/>
  <c r="Y24" i="2" s="1"/>
  <c r="X24" i="2"/>
  <c r="BG22" i="1"/>
  <c r="Y19" i="2" s="1"/>
  <c r="X19" i="2"/>
  <c r="BG16" i="1"/>
  <c r="Y13" i="2" s="1"/>
  <c r="X13" i="2"/>
  <c r="Y29" i="2"/>
  <c r="X29" i="2"/>
  <c r="BG26" i="1"/>
  <c r="Y23" i="2" s="1"/>
  <c r="X23" i="2"/>
  <c r="Y28" i="2"/>
  <c r="X28" i="2"/>
  <c r="BG20" i="1"/>
  <c r="Y17" i="2" s="1"/>
  <c r="X17" i="2"/>
  <c r="BG18" i="1"/>
  <c r="Y15" i="2" s="1"/>
  <c r="X15" i="2"/>
  <c r="AE25" i="1"/>
  <c r="O22" i="2" s="1"/>
  <c r="O30" i="2"/>
  <c r="AE22" i="1"/>
  <c r="O19" i="2" s="1"/>
  <c r="O28" i="2"/>
  <c r="AE27" i="1"/>
  <c r="O24" i="2" s="1"/>
  <c r="AE11" i="1"/>
  <c r="O8" i="2" s="1"/>
  <c r="AE23" i="1"/>
  <c r="O20" i="2" s="1"/>
  <c r="AE28" i="1"/>
  <c r="O25" i="2" s="1"/>
  <c r="AE20" i="1"/>
  <c r="O17" i="2" s="1"/>
  <c r="AE18" i="1"/>
  <c r="O15" i="2" s="1"/>
  <c r="AE13" i="1"/>
  <c r="O10" i="2" s="1"/>
  <c r="AE16" i="1"/>
  <c r="O13" i="2" s="1"/>
  <c r="AE21" i="1"/>
  <c r="O18" i="2" s="1"/>
  <c r="AE19" i="1"/>
  <c r="O16" i="2" s="1"/>
  <c r="AE15" i="1"/>
  <c r="O12" i="2" s="1"/>
  <c r="O34" i="2"/>
  <c r="AE12" i="1"/>
  <c r="O9" i="2" s="1"/>
  <c r="N9" i="2"/>
  <c r="AE17" i="1"/>
  <c r="O14" i="2" s="1"/>
  <c r="AE14" i="1"/>
  <c r="O11" i="2" s="1"/>
  <c r="O33" i="2"/>
  <c r="AE29" i="1"/>
  <c r="O26" i="2" s="1"/>
  <c r="AE26" i="1"/>
  <c r="AE24" i="1"/>
  <c r="O21" i="2" s="1"/>
  <c r="N26" i="2"/>
  <c r="N10" i="2"/>
  <c r="N31" i="2"/>
  <c r="N28" i="2"/>
  <c r="N22" i="2"/>
  <c r="N12" i="2"/>
  <c r="N27" i="2"/>
  <c r="N16" i="2"/>
  <c r="N13" i="2"/>
  <c r="N34" i="2"/>
  <c r="O32" i="2"/>
  <c r="N32" i="2"/>
  <c r="N24" i="2"/>
  <c r="N19" i="2"/>
  <c r="N21" i="2"/>
  <c r="N8" i="2"/>
  <c r="N35" i="2"/>
  <c r="O29" i="2"/>
  <c r="N29" i="2"/>
  <c r="N23" i="2"/>
  <c r="N15" i="2"/>
  <c r="N30" i="2"/>
  <c r="N18" i="2"/>
  <c r="N14" i="2"/>
  <c r="N11" i="2"/>
  <c r="N33" i="2"/>
  <c r="N25" i="2"/>
  <c r="N20" i="2"/>
  <c r="N17" i="2"/>
  <c r="K34" i="2"/>
  <c r="K30" i="2"/>
  <c r="AK11" i="2"/>
  <c r="AG33" i="2"/>
  <c r="AC17" i="2"/>
  <c r="U18" i="2"/>
  <c r="K12" i="2"/>
  <c r="K9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K35" i="2" l="1"/>
  <c r="K33" i="2"/>
  <c r="K31" i="2"/>
  <c r="K29" i="2"/>
  <c r="AL29" i="2" s="1"/>
  <c r="K27" i="2"/>
  <c r="CU28" i="1"/>
  <c r="K25" i="2"/>
  <c r="AL25" i="2" s="1"/>
  <c r="CU26" i="1"/>
  <c r="K23" i="2"/>
  <c r="CU24" i="1"/>
  <c r="K21" i="2"/>
  <c r="AL21" i="2" s="1"/>
  <c r="CU22" i="1"/>
  <c r="K19" i="2"/>
  <c r="AL19" i="2" s="1"/>
  <c r="CU20" i="1"/>
  <c r="K17" i="2"/>
  <c r="AL17" i="2" s="1"/>
  <c r="CU18" i="1"/>
  <c r="K15" i="2"/>
  <c r="AL15" i="2" s="1"/>
  <c r="CU16" i="1"/>
  <c r="K13" i="2"/>
  <c r="CU14" i="1"/>
  <c r="K11" i="2"/>
  <c r="AL11" i="2" s="1"/>
  <c r="CU10" i="1"/>
  <c r="K7" i="2"/>
  <c r="AL7" i="2" s="1"/>
  <c r="AM6" i="2" s="1"/>
  <c r="K32" i="2"/>
  <c r="AL32" i="2" s="1"/>
  <c r="K28" i="2"/>
  <c r="CU27" i="1"/>
  <c r="K24" i="2"/>
  <c r="AL24" i="2" s="1"/>
  <c r="CU25" i="1"/>
  <c r="K22" i="2"/>
  <c r="AL22" i="2" s="1"/>
  <c r="CU23" i="1"/>
  <c r="K20" i="2"/>
  <c r="AL20" i="2" s="1"/>
  <c r="CU21" i="1"/>
  <c r="K18" i="2"/>
  <c r="AL18" i="2" s="1"/>
  <c r="CU19" i="1"/>
  <c r="K16" i="2"/>
  <c r="CU17" i="1"/>
  <c r="K14" i="2"/>
  <c r="CU13" i="1"/>
  <c r="K10" i="2"/>
  <c r="CU11" i="1"/>
  <c r="K8" i="2"/>
  <c r="AL8" i="2" s="1"/>
  <c r="CU12" i="1"/>
  <c r="AL26" i="2"/>
  <c r="AL16" i="2"/>
  <c r="CU29" i="1"/>
  <c r="CU15" i="1"/>
  <c r="AL28" i="2"/>
  <c r="AL9" i="2"/>
  <c r="AL12" i="2"/>
  <c r="AL30" i="2"/>
  <c r="AL33" i="2"/>
  <c r="AL34" i="2"/>
  <c r="O31" i="2"/>
  <c r="AL31" i="2" s="1"/>
  <c r="O23" i="2"/>
  <c r="AL23" i="2" s="1"/>
  <c r="O35" i="2"/>
  <c r="O27" i="2"/>
  <c r="AG14" i="2"/>
  <c r="AG10" i="2"/>
  <c r="AL10" i="2" l="1"/>
  <c r="AL14" i="2"/>
  <c r="AL27" i="2"/>
  <c r="AM27" i="2" s="1"/>
  <c r="AL35" i="2"/>
  <c r="AM35" i="2" s="1"/>
  <c r="AM10" i="2"/>
  <c r="AM32" i="2"/>
  <c r="AM26" i="2"/>
  <c r="AM13" i="2"/>
  <c r="AM23" i="2"/>
  <c r="AM18" i="2"/>
  <c r="AM22" i="2"/>
  <c r="AM14" i="2"/>
  <c r="AM31" i="2"/>
  <c r="AM28" i="2"/>
  <c r="AM34" i="2"/>
  <c r="AM11" i="2"/>
  <c r="AM33" i="2"/>
  <c r="AM20" i="2"/>
  <c r="AM19" i="2"/>
  <c r="AM12" i="2"/>
  <c r="AM15" i="2"/>
  <c r="AM29" i="2"/>
  <c r="AM30" i="2"/>
  <c r="AM8" i="2"/>
  <c r="AM9" i="2"/>
  <c r="AM21" i="2"/>
  <c r="AM17" i="2"/>
  <c r="AM16" i="2"/>
  <c r="AM7" i="2"/>
  <c r="AM25" i="2"/>
  <c r="AM24" i="2"/>
</calcChain>
</file>

<file path=xl/sharedStrings.xml><?xml version="1.0" encoding="utf-8"?>
<sst xmlns="http://schemas.openxmlformats.org/spreadsheetml/2006/main" count="416" uniqueCount="137">
  <si>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</si>
  <si>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</si>
  <si>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</si>
  <si>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</si>
  <si>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</si>
  <si>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</si>
  <si>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</si>
  <si>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</si>
  <si>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</si>
  <si>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</si>
  <si>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</si>
  <si>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</si>
  <si>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</si>
  <si>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</si>
  <si>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</si>
  <si>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</si>
  <si>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</si>
  <si>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</si>
  <si>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</si>
  <si>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</si>
  <si>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</si>
  <si>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</si>
  <si>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</si>
  <si>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</si>
  <si>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</si>
  <si>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</si>
  <si>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</si>
  <si>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</si>
  <si>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</si>
  <si>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</si>
  <si>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</si>
  <si>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</si>
  <si>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</si>
  <si>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</si>
  <si>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</si>
  <si>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</si>
  <si>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</si>
  <si>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</si>
  <si>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</si>
  <si>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</si>
  <si>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</si>
  <si>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</si>
  <si>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</si>
  <si>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</si>
  <si>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</si>
  <si>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</si>
  <si>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</si>
  <si>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ASHMITA TAMANG GOLE</t>
  </si>
  <si>
    <t>CHABDRA BAHADUR TAMANG</t>
  </si>
  <si>
    <t>LAXMI TAMANG</t>
  </si>
  <si>
    <t>2059/05/02</t>
  </si>
  <si>
    <t>MELING -4</t>
  </si>
  <si>
    <t>KARINA TAMANG</t>
  </si>
  <si>
    <t>BUDDHIMAN TAMANG</t>
  </si>
  <si>
    <t>SHANTI TAMANG</t>
  </si>
  <si>
    <t>2059/08/11</t>
  </si>
  <si>
    <t>LILA KUMARI TAMANG</t>
  </si>
  <si>
    <t>ASTILAL TA,MANG</t>
  </si>
  <si>
    <t>ANTARI TAMANG</t>
  </si>
  <si>
    <t>2060/10/05</t>
  </si>
  <si>
    <t>LAXMI LAMA</t>
  </si>
  <si>
    <t>RAM BAHADUR LAMA</t>
  </si>
  <si>
    <t>FULMALA LAMA</t>
  </si>
  <si>
    <t>2060/01/15</t>
  </si>
  <si>
    <t>MANUKA GHISING</t>
  </si>
  <si>
    <t>DHAN BAHADUR GHISING</t>
  </si>
  <si>
    <t>MAILEKUMARI DTAMANG</t>
  </si>
  <si>
    <t>2059/01/02</t>
  </si>
  <si>
    <t>NABARAJ TAMANG</t>
  </si>
  <si>
    <t>SHYAMLAL TAMANG</t>
  </si>
  <si>
    <t>BINDA TAMANG</t>
  </si>
  <si>
    <t>2061/04/20</t>
  </si>
  <si>
    <t>MANTHAL-13</t>
  </si>
  <si>
    <t>RABINDRA THAPA</t>
  </si>
  <si>
    <t>TOP BAHADUR THAPA</t>
  </si>
  <si>
    <t>SUNTALI THAPA</t>
  </si>
  <si>
    <t>2059/10/05</t>
  </si>
  <si>
    <t>MIN BAHADUR TAMANG</t>
  </si>
  <si>
    <t>CHEMANDO TAMANG</t>
  </si>
  <si>
    <t>2059/02/17</t>
  </si>
  <si>
    <t>ROJINA TAMANG</t>
  </si>
  <si>
    <t>PRANISHA GOLE</t>
  </si>
  <si>
    <t>RAJKUMAR TAMANG</t>
  </si>
  <si>
    <t>KUMARI TAMANG</t>
  </si>
  <si>
    <t>2059/03/21</t>
  </si>
  <si>
    <t>SRIJANA GOLE</t>
  </si>
  <si>
    <t>LALIT BAHADUR TAMANG</t>
  </si>
  <si>
    <t>RAMMAI TAMANG</t>
  </si>
  <si>
    <t>2060/07/28</t>
  </si>
  <si>
    <t>SANJALI TAMANG</t>
  </si>
  <si>
    <t>SHER BAHADUR TANMANG</t>
  </si>
  <si>
    <t>LILAKUMARI TAMANG</t>
  </si>
  <si>
    <t>2059/12/03</t>
  </si>
  <si>
    <t>MANISHA THOKAR</t>
  </si>
  <si>
    <t>UMESH THOKAR</t>
  </si>
  <si>
    <t>JHAMKI THOKAR</t>
  </si>
  <si>
    <t>SUDIP RAYA</t>
  </si>
  <si>
    <t>GOPAL RAYA</t>
  </si>
  <si>
    <t>KUMARI RAYA</t>
  </si>
  <si>
    <t>2060/03/25</t>
  </si>
  <si>
    <t>SUMITRA TAMANG</t>
  </si>
  <si>
    <t>SUKMAN TAMANG</t>
  </si>
  <si>
    <t>KUNGA TAMANG</t>
  </si>
  <si>
    <t>2060/03/12</t>
  </si>
  <si>
    <t>SUVASH THAPA</t>
  </si>
  <si>
    <t>DILLI BAHADUR THAPA</t>
  </si>
  <si>
    <t>GOMA THAPA</t>
  </si>
  <si>
    <t>2058/12/03</t>
  </si>
  <si>
    <t>MANISH SHRESTHA</t>
  </si>
  <si>
    <t>MANOJKUMAR SHRESTHA</t>
  </si>
  <si>
    <t>INDRAMAYA SHRESTHA</t>
  </si>
  <si>
    <t>2059/03/15</t>
  </si>
  <si>
    <t>RIDAM TAMANG</t>
  </si>
  <si>
    <t>KRISHNA DAHADUR TAMANG</t>
  </si>
  <si>
    <t>SITAMAYA TAMANG</t>
  </si>
  <si>
    <t>2060/04/09</t>
  </si>
  <si>
    <t>SUROJ BISHOWKARMA</t>
  </si>
  <si>
    <t>HARI KAMI</t>
  </si>
  <si>
    <t>MISHRI B.K.</t>
  </si>
  <si>
    <t>2062/04/21</t>
  </si>
  <si>
    <t>SAGUN LAMA</t>
  </si>
  <si>
    <t>SOM BAHADUR LAMA</t>
  </si>
  <si>
    <t>SWOSTHI TAMANG</t>
  </si>
  <si>
    <t>2060/06/23</t>
  </si>
  <si>
    <t>SONY LAKANDRI</t>
  </si>
  <si>
    <t xml:space="preserve">RAMKUMAR B.K. </t>
  </si>
  <si>
    <t>AMBIKA B.K.</t>
  </si>
  <si>
    <t>2058/02/28</t>
  </si>
  <si>
    <t>MENUKA SHRESTHA</t>
  </si>
  <si>
    <t>JANAK SHRESTHA</t>
  </si>
  <si>
    <t>CHAMELI SHRESTHA</t>
  </si>
  <si>
    <t>Bhim Secondary School-Buddhachok</t>
  </si>
  <si>
    <t>SEE PRE-TEST EXAMINATION-2075</t>
  </si>
  <si>
    <t>Nawal kishor Jha</t>
  </si>
  <si>
    <t>Checked By:</t>
  </si>
  <si>
    <t>Approved By:</t>
  </si>
  <si>
    <t>Krishna Prasad Humagain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</si>
</sst>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0" borderId="6" xfId="0" applyFont="1" applyBorder="1"/>
    <xf numFmtId="0" fontId="12" fillId="2" borderId="0" xfId="0" applyFont="1" applyFill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1"/>
  <sheetViews>
    <sheetView topLeftCell="A5" workbookViewId="0">
      <selection activeCell="D13" sqref="D13"/>
    </sheetView>
  </sheetViews>
  <sheetFormatPr defaultColWidth="9.28515625" defaultRowHeight="15" x14ac:dyDescent="0.25"/>
  <cols>
    <col min="1" max="1" width="4.28515625" style="1" customWidth="1"/>
    <col min="2" max="2" width="10.140625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4" customWidth="1"/>
    <col min="12" max="15" width="4.28515625" style="35" customWidth="1"/>
    <col min="16" max="19" width="4.28515625" style="32" customWidth="1"/>
    <col min="20" max="23" width="4.28515625" style="36" customWidth="1"/>
    <col min="24" max="24" width="4.28515625" style="37" customWidth="1"/>
    <col min="25" max="25" width="4.5703125" style="37" customWidth="1"/>
    <col min="26" max="27" width="4.28515625" style="37" customWidth="1"/>
    <col min="28" max="31" width="4.28515625" style="32" customWidth="1"/>
    <col min="32" max="34" width="4.28515625" style="38" customWidth="1"/>
    <col min="35" max="35" width="4.7109375" style="38" customWidth="1"/>
    <col min="36" max="39" width="4.28515625" style="36" customWidth="1"/>
    <col min="40" max="43" width="4.28515625" style="35" customWidth="1"/>
    <col min="44" max="47" width="4.28515625" style="1" customWidth="1"/>
    <col min="48" max="51" width="4.28515625" style="36" customWidth="1"/>
    <col min="52" max="55" width="4.28515625" style="35" customWidth="1"/>
    <col min="56" max="59" width="4.28515625" style="1" customWidth="1"/>
    <col min="60" max="63" width="4.28515625" style="36" customWidth="1"/>
    <col min="64" max="67" width="4.28515625" style="35" customWidth="1"/>
    <col min="68" max="71" width="4.28515625" style="1" customWidth="1"/>
    <col min="72" max="75" width="4.28515625" style="36" customWidth="1"/>
    <col min="76" max="79" width="4.28515625" style="35" customWidth="1"/>
    <col min="80" max="83" width="4.28515625" style="1" customWidth="1"/>
    <col min="84" max="87" width="4.28515625" style="36" customWidth="1"/>
    <col min="88" max="91" width="4.28515625" style="35" customWidth="1"/>
    <col min="92" max="95" width="4.28515625" style="1" customWidth="1"/>
    <col min="96" max="98" width="4.28515625" style="36" customWidth="1"/>
    <col min="99" max="99" width="12.28515625" style="36" customWidth="1"/>
    <col min="100" max="103" width="4.28515625" style="35" customWidth="1"/>
    <col min="104" max="107" width="4.28515625" style="1" customWidth="1"/>
    <col min="108" max="110" width="4.28515625" style="39" customWidth="1"/>
    <col min="111" max="111" width="8.7109375" style="40" customWidth="1"/>
    <col min="112" max="16384" width="9.28515625" style="1"/>
  </cols>
  <sheetData>
    <row r="1" spans="1:111" ht="27.75" x14ac:dyDescent="0.45">
      <c r="A1" s="95" t="s">
        <v>131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</row>
    <row r="2" spans="1:111" ht="21" x14ac:dyDescent="0.35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</row>
    <row r="3" spans="1:111" ht="17.25" x14ac:dyDescent="0.3">
      <c r="A3" s="97" t="s">
        <v>132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98" t="s">
        <v>1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</row>
    <row r="5" spans="1:111" ht="15.75" customHeight="1" x14ac:dyDescent="0.25">
      <c r="A5" s="99" t="s">
        <v>2</v>
      </c>
      <c r="B5" s="99" t="s">
        <v>3</v>
      </c>
      <c r="C5" s="99" t="s">
        <v>4</v>
      </c>
      <c r="D5" s="99" t="s">
        <v>5</v>
      </c>
      <c r="E5" s="100" t="s">
        <v>6</v>
      </c>
      <c r="F5" s="99" t="s">
        <v>7</v>
      </c>
      <c r="G5" s="100" t="s">
        <v>8</v>
      </c>
      <c r="H5" s="90" t="s">
        <v>9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87" t="s">
        <v>10</v>
      </c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90" t="s">
        <v>11</v>
      </c>
      <c r="AG5" s="90"/>
      <c r="AH5" s="90"/>
      <c r="AI5" s="90"/>
      <c r="AJ5" s="87" t="s">
        <v>12</v>
      </c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 t="s">
        <v>13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 t="s">
        <v>31</v>
      </c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 t="s">
        <v>32</v>
      </c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 t="s">
        <v>33</v>
      </c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92" t="s">
        <v>14</v>
      </c>
      <c r="CS5" s="92"/>
      <c r="CT5" s="92"/>
      <c r="CU5" s="92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99"/>
      <c r="B6" s="99"/>
      <c r="C6" s="99"/>
      <c r="D6" s="99"/>
      <c r="E6" s="100"/>
      <c r="F6" s="99"/>
      <c r="G6" s="100"/>
      <c r="H6" s="93" t="s">
        <v>15</v>
      </c>
      <c r="I6" s="93"/>
      <c r="J6" s="93"/>
      <c r="K6" s="93"/>
      <c r="L6" s="88" t="s">
        <v>16</v>
      </c>
      <c r="M6" s="88"/>
      <c r="N6" s="88"/>
      <c r="O6" s="88"/>
      <c r="P6" s="90" t="s">
        <v>17</v>
      </c>
      <c r="Q6" s="90"/>
      <c r="R6" s="90"/>
      <c r="S6" s="90"/>
      <c r="T6" s="89" t="s">
        <v>15</v>
      </c>
      <c r="U6" s="89"/>
      <c r="V6" s="89"/>
      <c r="W6" s="89"/>
      <c r="X6" s="94" t="s">
        <v>16</v>
      </c>
      <c r="Y6" s="94"/>
      <c r="Z6" s="94"/>
      <c r="AA6" s="94"/>
      <c r="AB6" s="90" t="s">
        <v>17</v>
      </c>
      <c r="AC6" s="90"/>
      <c r="AD6" s="90"/>
      <c r="AE6" s="90"/>
      <c r="AF6" s="91" t="s">
        <v>15</v>
      </c>
      <c r="AG6" s="91"/>
      <c r="AH6" s="91"/>
      <c r="AI6" s="91"/>
      <c r="AJ6" s="89" t="s">
        <v>15</v>
      </c>
      <c r="AK6" s="89"/>
      <c r="AL6" s="89"/>
      <c r="AM6" s="89"/>
      <c r="AN6" s="88" t="s">
        <v>16</v>
      </c>
      <c r="AO6" s="88"/>
      <c r="AP6" s="88"/>
      <c r="AQ6" s="88"/>
      <c r="AR6" s="87" t="s">
        <v>17</v>
      </c>
      <c r="AS6" s="87"/>
      <c r="AT6" s="87"/>
      <c r="AU6" s="87"/>
      <c r="AV6" s="89" t="s">
        <v>15</v>
      </c>
      <c r="AW6" s="89"/>
      <c r="AX6" s="89"/>
      <c r="AY6" s="89"/>
      <c r="AZ6" s="88" t="s">
        <v>16</v>
      </c>
      <c r="BA6" s="88"/>
      <c r="BB6" s="88"/>
      <c r="BC6" s="88"/>
      <c r="BD6" s="87" t="s">
        <v>17</v>
      </c>
      <c r="BE6" s="87"/>
      <c r="BF6" s="87"/>
      <c r="BG6" s="87"/>
      <c r="BH6" s="89" t="s">
        <v>15</v>
      </c>
      <c r="BI6" s="89"/>
      <c r="BJ6" s="89"/>
      <c r="BK6" s="89"/>
      <c r="BL6" s="88" t="s">
        <v>16</v>
      </c>
      <c r="BM6" s="88"/>
      <c r="BN6" s="88"/>
      <c r="BO6" s="88"/>
      <c r="BP6" s="87" t="s">
        <v>17</v>
      </c>
      <c r="BQ6" s="87"/>
      <c r="BR6" s="87"/>
      <c r="BS6" s="87"/>
      <c r="BT6" s="89" t="s">
        <v>15</v>
      </c>
      <c r="BU6" s="89"/>
      <c r="BV6" s="89"/>
      <c r="BW6" s="89"/>
      <c r="BX6" s="88" t="s">
        <v>16</v>
      </c>
      <c r="BY6" s="88"/>
      <c r="BZ6" s="88"/>
      <c r="CA6" s="88"/>
      <c r="CB6" s="87" t="s">
        <v>17</v>
      </c>
      <c r="CC6" s="87"/>
      <c r="CD6" s="87"/>
      <c r="CE6" s="87"/>
      <c r="CF6" s="89" t="s">
        <v>15</v>
      </c>
      <c r="CG6" s="89"/>
      <c r="CH6" s="89"/>
      <c r="CI6" s="89"/>
      <c r="CJ6" s="88" t="s">
        <v>16</v>
      </c>
      <c r="CK6" s="88"/>
      <c r="CL6" s="88"/>
      <c r="CM6" s="88"/>
      <c r="CN6" s="87" t="s">
        <v>17</v>
      </c>
      <c r="CO6" s="87"/>
      <c r="CP6" s="87"/>
      <c r="CQ6" s="87"/>
      <c r="CR6" s="92">
        <v>800</v>
      </c>
      <c r="CS6" s="92"/>
      <c r="CT6" s="92"/>
      <c r="CU6" s="92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99"/>
      <c r="B7" s="99"/>
      <c r="C7" s="99"/>
      <c r="D7" s="99"/>
      <c r="E7" s="100"/>
      <c r="F7" s="99"/>
      <c r="G7" s="100"/>
      <c r="H7" s="93">
        <v>75</v>
      </c>
      <c r="I7" s="93"/>
      <c r="J7" s="93"/>
      <c r="K7" s="93"/>
      <c r="L7" s="88">
        <v>25</v>
      </c>
      <c r="M7" s="88"/>
      <c r="N7" s="88"/>
      <c r="O7" s="88"/>
      <c r="P7" s="90">
        <v>100</v>
      </c>
      <c r="Q7" s="90"/>
      <c r="R7" s="90"/>
      <c r="S7" s="90"/>
      <c r="T7" s="89">
        <v>75</v>
      </c>
      <c r="U7" s="89"/>
      <c r="V7" s="89"/>
      <c r="W7" s="89"/>
      <c r="X7" s="94">
        <v>25</v>
      </c>
      <c r="Y7" s="94"/>
      <c r="Z7" s="94"/>
      <c r="AA7" s="94"/>
      <c r="AB7" s="90">
        <v>100</v>
      </c>
      <c r="AC7" s="90"/>
      <c r="AD7" s="90"/>
      <c r="AE7" s="90"/>
      <c r="AF7" s="91">
        <v>100</v>
      </c>
      <c r="AG7" s="91"/>
      <c r="AH7" s="91"/>
      <c r="AI7" s="91"/>
      <c r="AJ7" s="89">
        <v>75</v>
      </c>
      <c r="AK7" s="89"/>
      <c r="AL7" s="89"/>
      <c r="AM7" s="89"/>
      <c r="AN7" s="88">
        <v>25</v>
      </c>
      <c r="AO7" s="88"/>
      <c r="AP7" s="88"/>
      <c r="AQ7" s="88"/>
      <c r="AR7" s="87">
        <v>100</v>
      </c>
      <c r="AS7" s="87"/>
      <c r="AT7" s="87"/>
      <c r="AU7" s="87"/>
      <c r="AV7" s="89">
        <v>75</v>
      </c>
      <c r="AW7" s="89"/>
      <c r="AX7" s="89"/>
      <c r="AY7" s="89"/>
      <c r="AZ7" s="88">
        <v>25</v>
      </c>
      <c r="BA7" s="88"/>
      <c r="BB7" s="88"/>
      <c r="BC7" s="88"/>
      <c r="BD7" s="87">
        <v>100</v>
      </c>
      <c r="BE7" s="87"/>
      <c r="BF7" s="87"/>
      <c r="BG7" s="87"/>
      <c r="BH7" s="89">
        <v>75</v>
      </c>
      <c r="BI7" s="89"/>
      <c r="BJ7" s="89"/>
      <c r="BK7" s="89"/>
      <c r="BL7" s="88">
        <v>25</v>
      </c>
      <c r="BM7" s="88"/>
      <c r="BN7" s="88"/>
      <c r="BO7" s="88"/>
      <c r="BP7" s="87">
        <v>100</v>
      </c>
      <c r="BQ7" s="87"/>
      <c r="BR7" s="87"/>
      <c r="BS7" s="87"/>
      <c r="BT7" s="89">
        <v>100</v>
      </c>
      <c r="BU7" s="89"/>
      <c r="BV7" s="89"/>
      <c r="BW7" s="89"/>
      <c r="BX7" s="88">
        <v>0</v>
      </c>
      <c r="BY7" s="88"/>
      <c r="BZ7" s="88"/>
      <c r="CA7" s="88"/>
      <c r="CB7" s="87">
        <v>100</v>
      </c>
      <c r="CC7" s="87"/>
      <c r="CD7" s="87"/>
      <c r="CE7" s="87"/>
      <c r="CF7" s="89">
        <v>75</v>
      </c>
      <c r="CG7" s="89"/>
      <c r="CH7" s="89"/>
      <c r="CI7" s="89"/>
      <c r="CJ7" s="88">
        <v>25</v>
      </c>
      <c r="CK7" s="88"/>
      <c r="CL7" s="88"/>
      <c r="CM7" s="88"/>
      <c r="CN7" s="87">
        <v>100</v>
      </c>
      <c r="CO7" s="87"/>
      <c r="CP7" s="87"/>
      <c r="CQ7" s="87"/>
      <c r="CR7" s="92"/>
      <c r="CS7" s="92"/>
      <c r="CT7" s="92"/>
      <c r="CU7" s="92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99"/>
      <c r="B8" s="99"/>
      <c r="C8" s="99"/>
      <c r="D8" s="99"/>
      <c r="E8" s="100"/>
      <c r="F8" s="99"/>
      <c r="G8" s="100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68">
        <v>75105001</v>
      </c>
      <c r="C9" s="68" t="s">
        <v>47</v>
      </c>
      <c r="D9" s="14" t="s">
        <v>48</v>
      </c>
      <c r="E9" s="14" t="s">
        <v>49</v>
      </c>
      <c r="F9" s="15" t="s">
        <v>50</v>
      </c>
      <c r="G9" s="14" t="s">
        <v>51</v>
      </c>
      <c r="H9" s="68">
        <v>19</v>
      </c>
      <c r="I9" s="17">
        <f>H9/75*100</f>
        <v>25.333333333333336</v>
      </c>
      <c r="J9" s="18" t="str">
        <f t="shared" ref="J9:J29" si="0">IF(I9&gt;=90,"A+",IF(I9&gt;=80,"A",IF(I9&gt;=70,"B+",IF(I9&gt;=60,"B",IF(I9&gt;=50,"C+",IF(I9&gt;=40,"C",IF(I9&gt;=30,"D+",IF(I9&gt;=20,"D",IF(I9&gt;0,"E","-")))))))))</f>
        <v>D</v>
      </c>
      <c r="K9" s="18" t="str">
        <f t="shared" ref="K9:K29" si="1">IF(I9&gt;=90,"4.0",IF(I9&gt;=80,"3.6",IF(I9&gt;=70,"3.2",IF(I9&gt;=60,"2.8",IF(I9&gt;=50,"2.4",IF(I9&gt;=40,"2.0",IF(I9&gt;=30,"1.6",IF(I9&gt;=20,"1.2",IF(I9&gt;0,"0.8","-")))))))))</f>
        <v>1.2</v>
      </c>
      <c r="L9" s="16">
        <v>19</v>
      </c>
      <c r="M9" s="16">
        <f>L9/25*100</f>
        <v>76</v>
      </c>
      <c r="N9" s="18" t="str">
        <f t="shared" ref="N9:N29" si="2">IF(M9&gt;=90,"A+",IF(M9&gt;=80,"A",IF(M9&gt;=70,"B+",IF(M9&gt;=60,"B",IF(M9&gt;=50,"C+",IF(M9&gt;=40,"C",IF(M9&gt;=30,"D+",IF(M9&gt;=20,"D",IF(M9&gt;0,"E","-")))))))))</f>
        <v>B+</v>
      </c>
      <c r="O9" s="18" t="str">
        <f t="shared" ref="O9:O29" si="3">IF(M9&gt;=90,"4.0",IF(M9&gt;=80,"3.6",IF(M9&gt;=70,"3.2",IF(M9&gt;=60,"2.8",IF(M9&gt;=50,"2.4",IF(M9&gt;=40,"2.0",IF(M9&gt;=30,"1.6",IF(M9&gt;=20,"1.2",IF(M9&gt;0,"0.8","-")))))))))</f>
        <v>3.2</v>
      </c>
      <c r="P9" s="21">
        <f>H9+L9</f>
        <v>38</v>
      </c>
      <c r="Q9" s="21">
        <f>P9/100*100</f>
        <v>38</v>
      </c>
      <c r="R9" s="22" t="str">
        <f>IF(Q9&gt;=90,"A+",IF(Q9&gt;=80,"A",IF(Q9&gt;=70,"B+",IF(Q9&gt;=60,"B",IF(Q9&gt;=50,"C+",IF(Q9&gt;=40,"C",IF(Q9&gt;=30,"D+",IF(Q9&gt;=20,"D",IF(Q9&gt;0,"E","-")))))))))</f>
        <v>D+</v>
      </c>
      <c r="S9" s="18" t="str">
        <f t="shared" ref="S9:S29" si="4">IF(Q9&gt;=90,"4.0",IF(Q9&gt;=80,"3.6",IF(Q9&gt;=70,"3.2",IF(Q9&gt;=60,"2.8",IF(Q9&gt;=50,"2.4",IF(Q9&gt;=40,"2.0",IF(Q9&gt;=30,"1.6",IF(Q9&gt;=20,"1.2",IF(Q9&gt;0,"0.8","-")))))))))</f>
        <v>1.6</v>
      </c>
      <c r="T9" s="68">
        <v>18</v>
      </c>
      <c r="U9" s="23">
        <f>T9/75*100</f>
        <v>24</v>
      </c>
      <c r="V9" s="18" t="str">
        <f t="shared" ref="V9:V29" si="5">IF(U9&gt;=90,"A+",IF(U9&gt;=80,"A",IF(U9&gt;=70,"B+",IF(U9&gt;=60,"B",IF(U9&gt;=50,"C+",IF(U9&gt;=40,"C",IF(U9&gt;=30,"D+",IF(U9&gt;=20,"D",IF(U9&gt;0,"E","-")))))))))</f>
        <v>D</v>
      </c>
      <c r="W9" s="18" t="str">
        <f t="shared" ref="W9:W29" si="6">IF(U9&gt;=90,"4.0",IF(U9&gt;=80,"3.6",IF(U9&gt;=70,"3.2",IF(U9&gt;=60,"2.8",IF(U9&gt;=50,"2.4",IF(U9&gt;=40,"2.0",IF(U9&gt;=30,"1.6",IF(U9&gt;=20,"1.2",IF(U9&gt;0,"0.8","-")))))))))</f>
        <v>1.2</v>
      </c>
      <c r="X9" s="16">
        <v>20</v>
      </c>
      <c r="Y9" s="16">
        <f>X9/25*100</f>
        <v>80</v>
      </c>
      <c r="Z9" s="18" t="str">
        <f t="shared" ref="Z9:Z29" si="7">IF(Y9&gt;=90,"A+",IF(Y9&gt;=80,"A",IF(Y9&gt;=70,"B+",IF(Y9&gt;=60,"B",IF(Y9&gt;=50,"C+",IF(Y9&gt;=40,"C",IF(Y9&gt;=30,"D+",IF(Y9&gt;=20,"D",IF(Y9&gt;0,"E","-")))))))))</f>
        <v>A</v>
      </c>
      <c r="AA9" s="18" t="str">
        <f t="shared" ref="AA9:AA29" si="8">IF(Y9&gt;=90,"4.0",IF(Y9&gt;=80,"3.6",IF(Y9&gt;=70,"3.2",IF(Y9&gt;=60,"2.8",IF(Y9&gt;=50,"2.4",IF(Y9&gt;=40,"2.0",IF(Y9&gt;=30,"1.6",IF(Y9&gt;=20,"1.2",IF(Y9&gt;0,"0.8","-")))))))))</f>
        <v>3.6</v>
      </c>
      <c r="AB9" s="21">
        <f>T9+X9</f>
        <v>38</v>
      </c>
      <c r="AC9" s="21">
        <f>AB9/100*100</f>
        <v>38</v>
      </c>
      <c r="AD9" s="22" t="str">
        <f>IF(AC9&gt;=90,"A+",IF(AC9&gt;=80,"A",IF(AC9&gt;=70,"B+",IF(AC9&gt;=60,"B",IF(AC9&gt;=50,"C+",IF(AC9&gt;=40,"C",IF(AC9&gt;=30,"D+",IF(AC9&gt;=20,"D",IF(AC9&gt;0,"E","-")))))))))</f>
        <v>D+</v>
      </c>
      <c r="AE9" s="18" t="str">
        <f t="shared" ref="AE9:AE29" si="9">IF(AC9&gt;=90,"4.0",IF(AC9&gt;=80,"3.6",IF(AC9&gt;=70,"3.2",IF(AC9&gt;=60,"2.8",IF(AC9&gt;=50,"2.4",IF(AC9&gt;=40,"2.0",IF(AC9&gt;=30,"1.6",IF(AC9&gt;=20,"1.2",IF(AC9&gt;0,"0.8","-")))))))))</f>
        <v>1.6</v>
      </c>
      <c r="AF9" s="68">
        <v>1</v>
      </c>
      <c r="AG9" s="16">
        <f>AF9/100*100</f>
        <v>1</v>
      </c>
      <c r="AH9" s="22" t="str">
        <f>IF(AG9&gt;=90,"A+",IF(AG9&gt;=80,"A",IF(AG9&gt;=70,"B+",IF(AG9&gt;=60,"B",IF(AG9&gt;=50,"C+",IF(AG9&gt;=40,"C",IF(AG9&gt;=30,"D+",IF(AG9&gt;=20,"D",IF(AG9&gt;0,"E","-")))))))))</f>
        <v>E</v>
      </c>
      <c r="AI9" s="18" t="str">
        <f t="shared" ref="AI9:AI29" si="10">IF(AG9&gt;=90,"4.0",IF(AG9&gt;=80,"3.6",IF(AG9&gt;=70,"3.2",IF(AG9&gt;=60,"2.8",IF(AG9&gt;=50,"2.4",IF(AG9&gt;=40,"2.0",IF(AG9&gt;=30,"1.6",IF(AG9&gt;=20,"1.2",IF(AG9&gt;0,"0.8","-")))))))))</f>
        <v>0.8</v>
      </c>
      <c r="AJ9" s="68">
        <v>5</v>
      </c>
      <c r="AK9" s="23">
        <f>AJ9/75*100</f>
        <v>6.666666666666667</v>
      </c>
      <c r="AL9" s="18" t="str">
        <f t="shared" ref="AL9" si="11">IF(AK9&gt;=90,"A+",IF(AK9&gt;=80,"A",IF(AK9&gt;=70,"B+",IF(AK9&gt;=60,"B",IF(AK9&gt;=50,"C+",IF(AK9&gt;=40,"C",IF(AK9&gt;=30,"D+",IF(AK9&gt;=20,"D",IF(AK9&gt;0,"E","-")))))))))</f>
        <v>E</v>
      </c>
      <c r="AM9" s="18" t="str">
        <f t="shared" ref="AM9" si="12">IF(AK9&gt;=90,"4.0",IF(AK9&gt;=80,"3.6",IF(AK9&gt;=70,"3.2",IF(AK9&gt;=60,"2.8",IF(AK9&gt;=50,"2.4",IF(AK9&gt;=40,"2.0",IF(AK9&gt;=30,"1.6",IF(AK9&gt;=20,"1.2",IF(AK9&gt;0,"0.8","-")))))))))</f>
        <v>0.8</v>
      </c>
      <c r="AN9" s="16">
        <v>20</v>
      </c>
      <c r="AO9" s="16">
        <f>AN9/25*100</f>
        <v>80</v>
      </c>
      <c r="AP9" s="18" t="str">
        <f t="shared" ref="AP9:AP29" si="13">IF(AO9&gt;=90,"A+",IF(AO9&gt;=80,"A",IF(AO9&gt;=70,"B+",IF(AO9&gt;=60,"B",IF(AO9&gt;=50,"C+",IF(AO9&gt;=40,"C",IF(AO9&gt;=30,"D+",IF(AO9&gt;=20,"D",IF(AO9&gt;0,"E","-")))))))))</f>
        <v>A</v>
      </c>
      <c r="AQ9" s="18" t="str">
        <f t="shared" ref="AQ9:AQ29" si="14">IF(AO9&gt;=90,"4.0",IF(AO9&gt;=80,"3.6",IF(AO9&gt;=70,"3.2",IF(AO9&gt;=60,"2.8",IF(AO9&gt;=50,"2.4",IF(AO9&gt;=40,"2.0",IF(AO9&gt;=30,"1.6",IF(AO9&gt;=20,"1.2",IF(AO9&gt;0,"0.8","-")))))))))</f>
        <v>3.6</v>
      </c>
      <c r="AR9" s="21">
        <f>AJ9+AN9</f>
        <v>25</v>
      </c>
      <c r="AS9" s="21">
        <f>AR9/100*100</f>
        <v>25</v>
      </c>
      <c r="AT9" s="22" t="str">
        <f>IF(AS9&gt;=90,"A+",IF(AS9&gt;=80,"A",IF(AS9&gt;=70,"B+",IF(AS9&gt;=60,"B",IF(AS9&gt;=50,"C+",IF(AS9&gt;=40,"C",IF(AS9&gt;=30,"D+",IF(AS9&gt;=20,"D",IF(AS9&gt;0,"E","-")))))))))</f>
        <v>D</v>
      </c>
      <c r="AU9" s="18" t="str">
        <f t="shared" ref="AU9:AU29" si="15">IF(AS9&gt;=90,"4.0",IF(AS9&gt;=80,"3.6",IF(AS9&gt;=70,"3.2",IF(AS9&gt;=60,"2.8",IF(AS9&gt;=50,"2.4",IF(AS9&gt;=40,"2.0",IF(AS9&gt;=30,"1.6",IF(AS9&gt;=20,"1.2",IF(AS9&gt;0,"0.8","-")))))))))</f>
        <v>1.2</v>
      </c>
      <c r="AV9" s="68">
        <v>18</v>
      </c>
      <c r="AW9" s="23">
        <f>AV9/75*100</f>
        <v>24</v>
      </c>
      <c r="AX9" s="18" t="str">
        <f t="shared" ref="AX9:AX29" si="16">IF(AW9&gt;=90,"A+",IF(AW9&gt;=80,"A",IF(AW9&gt;=70,"B+",IF(AW9&gt;=60,"B",IF(AW9&gt;=50,"C+",IF(AW9&gt;=40,"C",IF(AW9&gt;=30,"D+",IF(AW9&gt;=20,"D",IF(AW9&gt;0,"E","-")))))))))</f>
        <v>D</v>
      </c>
      <c r="AY9" s="18" t="str">
        <f t="shared" ref="AY9:AY29" si="17">IF(AW9&gt;=90,"4.0",IF(AW9&gt;=80,"3.6",IF(AW9&gt;=70,"3.2",IF(AW9&gt;=60,"2.8",IF(AW9&gt;=50,"2.4",IF(AW9&gt;=40,"2.0",IF(AW9&gt;=30,"1.6",IF(AW9&gt;=20,"1.2",IF(AW9&gt;0,"0.8","-")))))))))</f>
        <v>1.2</v>
      </c>
      <c r="AZ9" s="16">
        <v>18</v>
      </c>
      <c r="BA9" s="16">
        <f>AZ9/25*100</f>
        <v>72</v>
      </c>
      <c r="BB9" s="18" t="str">
        <f t="shared" ref="BB9:BB29" si="18">IF(BA9&gt;=90,"A+",IF(BA9&gt;=80,"A",IF(BA9&gt;=70,"B+",IF(BA9&gt;=60,"B",IF(BA9&gt;=50,"C+",IF(BA9&gt;=40,"C",IF(BA9&gt;=30,"D+",IF(BA9&gt;=20,"D",IF(BA9&gt;0,"E","-")))))))))</f>
        <v>B+</v>
      </c>
      <c r="BC9" s="18" t="str">
        <f t="shared" ref="BC9:BC29" si="19">IF(BA9&gt;=90,"4.0",IF(BA9&gt;=80,"3.6",IF(BA9&gt;=70,"3.2",IF(BA9&gt;=60,"2.8",IF(BA9&gt;=50,"2.4",IF(BA9&gt;=40,"2.0",IF(BA9&gt;=30,"1.6",IF(BA9&gt;=20,"1.2",IF(BA9&gt;0,"0.8","-")))))))))</f>
        <v>3.2</v>
      </c>
      <c r="BD9" s="21">
        <f>AV9+AZ9</f>
        <v>36</v>
      </c>
      <c r="BE9" s="21">
        <f>BD9/100*100</f>
        <v>36</v>
      </c>
      <c r="BF9" s="22" t="str">
        <f>IF(BE9&gt;=90,"A+",IF(BE9&gt;=80,"A",IF(BE9&gt;=70,"B+",IF(BE9&gt;=60,"B",IF(BE9&gt;=50,"C+",IF(BE9&gt;=40,"C",IF(BE9&gt;=30,"D+",IF(BE9&gt;=20,"D",IF(BE9&gt;0,"E","-")))))))))</f>
        <v>D+</v>
      </c>
      <c r="BG9" s="18" t="str">
        <f t="shared" ref="BG9:BG29" si="20">IF(BE9&gt;=90,"4.0",IF(BE9&gt;=80,"3.6",IF(BE9&gt;=70,"3.2",IF(BE9&gt;=60,"2.8",IF(BE9&gt;=50,"2.4",IF(BE9&gt;=40,"2.0",IF(BE9&gt;=30,"1.6",IF(BE9&gt;=20,"1.2",IF(BE9&gt;0,"0.8","-")))))))))</f>
        <v>1.6</v>
      </c>
      <c r="BH9" s="68">
        <v>24</v>
      </c>
      <c r="BI9" s="23">
        <f>BH9/75*100</f>
        <v>32</v>
      </c>
      <c r="BJ9" s="18" t="str">
        <f t="shared" ref="BJ9:BJ29" si="21">IF(BI9&gt;=90,"A+",IF(BI9&gt;=80,"A",IF(BI9&gt;=70,"B+",IF(BI9&gt;=60,"B",IF(BI9&gt;=50,"C+",IF(BI9&gt;=40,"C",IF(BI9&gt;=30,"D+",IF(BI9&gt;=20,"D",IF(BI9&gt;0,"E","-")))))))))</f>
        <v>D+</v>
      </c>
      <c r="BK9" s="18" t="str">
        <f t="shared" ref="BK9:BK29" si="22">IF(BI9&gt;=90,"4.0",IF(BI9&gt;=80,"3.6",IF(BI9&gt;=70,"3.2",IF(BI9&gt;=60,"2.8",IF(BI9&gt;=50,"2.4",IF(BI9&gt;=40,"2.0",IF(BI9&gt;=30,"1.6",IF(BI9&gt;=20,"1.2",IF(BI9&gt;0,"0.8","-")))))))))</f>
        <v>1.6</v>
      </c>
      <c r="BL9" s="16">
        <v>15</v>
      </c>
      <c r="BM9" s="19">
        <f>BL9/25*100</f>
        <v>60</v>
      </c>
      <c r="BN9" s="18" t="str">
        <f t="shared" ref="BN9:BN29" si="23">IF(BM9&gt;=90,"A+",IF(BM9&gt;=80,"A",IF(BM9&gt;=70,"B+",IF(BM9&gt;=60,"B",IF(BM9&gt;=50,"C+",IF(BM9&gt;=40,"C",IF(BM9&gt;=30,"D+",IF(BM9&gt;=20,"D",IF(BM9&gt;0,"E","-")))))))))</f>
        <v>B</v>
      </c>
      <c r="BO9" s="18" t="str">
        <f t="shared" ref="BO9:BO29" si="24">IF(BM9&gt;=90,"4.0",IF(BM9&gt;=80,"3.6",IF(BM9&gt;=70,"3.2",IF(BM9&gt;=60,"2.8",IF(BM9&gt;=50,"2.4",IF(BM9&gt;=40,"2.0",IF(BM9&gt;=30,"1.6",IF(BM9&gt;=20,"1.2",IF(BM9&gt;0,"0.8","-")))))))))</f>
        <v>2.8</v>
      </c>
      <c r="BP9" s="21">
        <f>BH9+BL9</f>
        <v>39</v>
      </c>
      <c r="BQ9" s="21">
        <f>BP9/100*100</f>
        <v>39</v>
      </c>
      <c r="BR9" s="22" t="str">
        <f>IF(BQ9&gt;=90,"A+",IF(BQ9&gt;=80,"A",IF(BQ9&gt;=70,"B+",IF(BQ9&gt;=60,"B",IF(BQ9&gt;=50,"C+",IF(BQ9&gt;=40,"C",IF(BQ9&gt;=30,"D+",IF(BQ9&gt;=20,"D",IF(BQ9&gt;0,"E","-")))))))))</f>
        <v>D+</v>
      </c>
      <c r="BS9" s="18" t="str">
        <f t="shared" ref="BS9:BS29" si="25">IF(BQ9&gt;=90,"4.0",IF(BQ9&gt;=80,"3.6",IF(BQ9&gt;=70,"3.2",IF(BQ9&gt;=60,"2.8",IF(BQ9&gt;=50,"2.4",IF(BQ9&gt;=40,"2.0",IF(BQ9&gt;=30,"1.6",IF(BQ9&gt;=20,"1.2",IF(BQ9&gt;0,"0.8","-")))))))))</f>
        <v>1.6</v>
      </c>
      <c r="BT9" s="68">
        <v>36</v>
      </c>
      <c r="BU9" s="23">
        <f>BT9/100*100</f>
        <v>36</v>
      </c>
      <c r="BV9" s="18" t="str">
        <f t="shared" ref="BV9:BV29" si="26">IF(BU9&gt;=90,"A+",IF(BU9&gt;=80,"A",IF(BU9&gt;=70,"B+",IF(BU9&gt;=60,"B",IF(BU9&gt;=50,"C+",IF(BU9&gt;=40,"C",IF(BU9&gt;=30,"D+",IF(BU9&gt;=20,"D",IF(BU9&gt;0,"E","-")))))))))</f>
        <v>D+</v>
      </c>
      <c r="BW9" s="18" t="str">
        <f t="shared" ref="BW9:BW29" si="27">IF(BU9&gt;=90,"4.0",IF(BU9&gt;=80,"3.6",IF(BU9&gt;=70,"3.2",IF(BU9&gt;=60,"2.8",IF(BU9&gt;=50,"2.4",IF(BU9&gt;=40,"2.0",IF(BU9&gt;=30,"1.6",IF(BU9&gt;=20,"1.2",IF(BU9&gt;0,"0.8","-")))))))))</f>
        <v>1.6</v>
      </c>
      <c r="BX9" s="16"/>
      <c r="BY9" s="19">
        <f>BX9/7.5*100</f>
        <v>0</v>
      </c>
      <c r="BZ9" s="18" t="str">
        <f t="shared" ref="BZ9:BZ10" si="28">IF(BY9&gt;=90,"A+",IF(BY9&gt;=80,"A",IF(BY9&gt;=70,"B+",IF(BY9&gt;=60,"B",IF(BY9&gt;=50,"C+",IF(BY9&gt;=40,"C",IF(BY9&gt;=30,"D+",IF(BY9&gt;=20,"D",IF(BY9&gt;0,"E","-")))))))))</f>
        <v>-</v>
      </c>
      <c r="CA9" s="18" t="str">
        <f t="shared" ref="CA9:CA10" si="29">IF(BY9&gt;=90,"4.0",IF(BY9&gt;=80,"3.6",IF(BY9&gt;=70,"3.2",IF(BY9&gt;=60,"2.8",IF(BY9&gt;=50,"2.4",IF(BY9&gt;=40,"2.0",IF(BY9&gt;=30,"1.6",IF(BY9&gt;=20,"1.2",IF(BY9&gt;0,"0.8","-")))))))))</f>
        <v>-</v>
      </c>
      <c r="CB9" s="21">
        <f>BT9+BX9</f>
        <v>36</v>
      </c>
      <c r="CC9" s="21">
        <f>CB9/100*100</f>
        <v>36</v>
      </c>
      <c r="CD9" s="22" t="str">
        <f>IF(CC9&gt;=90,"A+",IF(CC9&gt;=80,"A",IF(CC9&gt;=70,"B+",IF(CC9&gt;=60,"B",IF(CC9&gt;=50,"C+",IF(CC9&gt;=40,"C",IF(CC9&gt;=30,"D+",IF(CC9&gt;=20,"D",IF(CC9&gt;0,"E","-")))))))))</f>
        <v>D+</v>
      </c>
      <c r="CE9" s="18" t="str">
        <f t="shared" ref="CE9:CE29" si="30">IF(CC9&gt;=90,"4.0",IF(CC9&gt;=80,"3.6",IF(CC9&gt;=70,"3.2",IF(CC9&gt;=60,"2.8",IF(CC9&gt;=50,"2.4",IF(CC9&gt;=40,"2.0",IF(CC9&gt;=30,"1.6",IF(CC9&gt;=20,"1.2",IF(CC9&gt;0,"0.8","-")))))))))</f>
        <v>1.6</v>
      </c>
      <c r="CF9" s="68">
        <v>21</v>
      </c>
      <c r="CG9" s="23">
        <f>CF9/75*100</f>
        <v>28.000000000000004</v>
      </c>
      <c r="CH9" s="18" t="str">
        <f t="shared" ref="CH9:CH29" si="31">IF(CG9&gt;=90,"A+",IF(CG9&gt;=80,"A",IF(CG9&gt;=70,"B+",IF(CG9&gt;=60,"B",IF(CG9&gt;=50,"C+",IF(CG9&gt;=40,"C",IF(CG9&gt;=30,"D+",IF(CG9&gt;=20,"D",IF(CG9&gt;0,"E","-")))))))))</f>
        <v>D</v>
      </c>
      <c r="CI9" s="18" t="str">
        <f t="shared" ref="CI9:CI29" si="32">IF(CG9&gt;=90,"4.0",IF(CG9&gt;=80,"3.6",IF(CG9&gt;=70,"3.2",IF(CG9&gt;=60,"2.8",IF(CG9&gt;=50,"2.4",IF(CG9&gt;=40,"2.0",IF(CG9&gt;=30,"1.6",IF(CG9&gt;=20,"1.2",IF(CG9&gt;0,"0.8","-")))))))))</f>
        <v>1.2</v>
      </c>
      <c r="CJ9" s="16">
        <v>16</v>
      </c>
      <c r="CK9" s="19">
        <f>CJ9/25*100</f>
        <v>64</v>
      </c>
      <c r="CL9" s="18" t="str">
        <f t="shared" ref="CL9:CL29" si="33">IF(CK9&gt;=90,"A+",IF(CK9&gt;=80,"A",IF(CK9&gt;=70,"B+",IF(CK9&gt;=60,"B",IF(CK9&gt;=50,"C+",IF(CK9&gt;=40,"C",IF(CK9&gt;=30,"D+",IF(CK9&gt;=20,"D",IF(CK9&gt;0,"E","-")))))))))</f>
        <v>B</v>
      </c>
      <c r="CM9" s="18" t="str">
        <f t="shared" ref="CM9:CM29" si="34">IF(CK9&gt;=90,"4.0",IF(CK9&gt;=80,"3.6",IF(CK9&gt;=70,"3.2",IF(CK9&gt;=60,"2.8",IF(CK9&gt;=50,"2.4",IF(CK9&gt;=40,"2.0",IF(CK9&gt;=30,"1.6",IF(CK9&gt;=20,"1.2",IF(CK9&gt;0,"0.8","-")))))))))</f>
        <v>2.8</v>
      </c>
      <c r="CN9" s="21">
        <f>CF9+CJ9</f>
        <v>37</v>
      </c>
      <c r="CO9" s="21">
        <f>CN9/100*100</f>
        <v>37</v>
      </c>
      <c r="CP9" s="22" t="str">
        <f>IF(CO9&gt;=90,"A+",IF(CO9&gt;=80,"A",IF(CO9&gt;=70,"B+",IF(CO9&gt;=60,"B",IF(CO9&gt;=50,"C+",IF(CO9&gt;=40,"C",IF(CO9&gt;=30,"D+",IF(CO9&gt;=20,"D",IF(CO9&gt;0,"E","-")))))))))</f>
        <v>D+</v>
      </c>
      <c r="CQ9" s="18" t="str">
        <f t="shared" ref="CQ9:CQ29" si="35">IF(CO9&gt;=90,"4.0",IF(CO9&gt;=80,"3.6",IF(CO9&gt;=70,"3.2",IF(CO9&gt;=60,"2.8",IF(CO9&gt;=50,"2.4",IF(CO9&gt;=40,"2.0",IF(CO9&gt;=30,"1.6",IF(CO9&gt;=20,"1.2",IF(CO9&gt;0,"0.8","-")))))))))</f>
        <v>1.6</v>
      </c>
      <c r="CR9" s="26">
        <f>P9+AB9+AF9+AR9+BD9+BP9+CB9+CN9</f>
        <v>250</v>
      </c>
      <c r="CS9" s="26">
        <f>CR9/800*100</f>
        <v>31.25</v>
      </c>
      <c r="CT9" s="27" t="str">
        <f t="shared" ref="CT9:CT29" si="36">IF(CS9&gt;=90,"A+",IF(CS9&gt;=80,"A",IF(CS9&gt;=70,"B+",IF(CS9&gt;=60,"B",IF(CS9&gt;=50,"C+",IF(CS9&gt;=40,"C",IF(CS9&gt;=30,"D+",IF(CS9&gt;=20,"D",IF(CS9&gt;0,"E","-")))))))))</f>
        <v>D+</v>
      </c>
      <c r="CU9" s="28">
        <f>(S9*4+AE9*4+AI9*4+AU9*4+BG9*4+BS9*4+CE9*4+CQ9*4)/32</f>
        <v>1.45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9">
        <v>2</v>
      </c>
      <c r="B10" s="68">
        <v>75105002</v>
      </c>
      <c r="C10" s="68" t="s">
        <v>52</v>
      </c>
      <c r="D10" s="30" t="s">
        <v>53</v>
      </c>
      <c r="E10" s="30" t="s">
        <v>54</v>
      </c>
      <c r="F10" s="31" t="s">
        <v>55</v>
      </c>
      <c r="G10" s="30"/>
      <c r="H10" s="68"/>
      <c r="I10" s="17">
        <f t="shared" ref="I10:I29" si="37">H10/75*100</f>
        <v>0</v>
      </c>
      <c r="J10" s="18" t="str">
        <f t="shared" si="0"/>
        <v>-</v>
      </c>
      <c r="K10" s="18" t="str">
        <f t="shared" si="1"/>
        <v>-</v>
      </c>
      <c r="L10" s="16"/>
      <c r="M10" s="16">
        <f t="shared" ref="M10:M29" si="38">L10/25*100</f>
        <v>0</v>
      </c>
      <c r="N10" s="18" t="str">
        <f t="shared" si="2"/>
        <v>-</v>
      </c>
      <c r="O10" s="18" t="str">
        <f t="shared" si="3"/>
        <v>-</v>
      </c>
      <c r="P10" s="21">
        <f>H10+L10</f>
        <v>0</v>
      </c>
      <c r="Q10" s="21">
        <f t="shared" ref="Q10:Q29" si="39">P10/100*100</f>
        <v>0</v>
      </c>
      <c r="R10" s="22" t="str">
        <f t="shared" ref="R10:R29" si="40">IF(Q10&gt;=90,"A+",IF(Q10&gt;=80,"A",IF(Q10&gt;=70,"B+",IF(Q10&gt;=60,"B",IF(Q10&gt;=50,"C+",IF(Q10&gt;=40,"C",IF(Q10&gt;=30,"D+",IF(Q10&gt;=20,"D",IF(Q10&gt;0,"E","-")))))))))</f>
        <v>-</v>
      </c>
      <c r="S10" s="18" t="str">
        <f t="shared" si="4"/>
        <v>-</v>
      </c>
      <c r="T10" s="68"/>
      <c r="U10" s="23">
        <f t="shared" ref="U10:U29" si="41">T10/75*100</f>
        <v>0</v>
      </c>
      <c r="V10" s="18" t="str">
        <f t="shared" si="5"/>
        <v>-</v>
      </c>
      <c r="W10" s="18" t="str">
        <f t="shared" si="6"/>
        <v>-</v>
      </c>
      <c r="X10" s="16"/>
      <c r="Y10" s="16">
        <f t="shared" ref="Y10:Y29" si="42">X10/25*100</f>
        <v>0</v>
      </c>
      <c r="Z10" s="18" t="str">
        <f t="shared" si="7"/>
        <v>-</v>
      </c>
      <c r="AA10" s="18" t="str">
        <f t="shared" si="8"/>
        <v>-</v>
      </c>
      <c r="AB10" s="21">
        <f>T10+X10</f>
        <v>0</v>
      </c>
      <c r="AC10" s="21">
        <f t="shared" ref="AC10:AC29" si="43">AB10/100*100</f>
        <v>0</v>
      </c>
      <c r="AD10" s="22" t="str">
        <f t="shared" ref="AD10:AD29" si="44">IF(AC10&gt;=90,"A+",IF(AC10&gt;=80,"A",IF(AC10&gt;=70,"B+",IF(AC10&gt;=60,"B",IF(AC10&gt;=50,"C+",IF(AC10&gt;=40,"C",IF(AC10&gt;=30,"D+",IF(AC10&gt;=20,"D",IF(AC10&gt;0,"E","-")))))))))</f>
        <v>-</v>
      </c>
      <c r="AE10" s="18" t="str">
        <f t="shared" si="9"/>
        <v>-</v>
      </c>
      <c r="AF10" s="68"/>
      <c r="AG10" s="16">
        <f t="shared" ref="AG10:AG29" si="45">AF10/100*100</f>
        <v>0</v>
      </c>
      <c r="AH10" s="22" t="str">
        <f t="shared" ref="AH10:AH29" si="46">IF(AG10&gt;=90,"A+",IF(AG10&gt;=80,"A",IF(AG10&gt;=70,"B+",IF(AG10&gt;=60,"B",IF(AG10&gt;=50,"C+",IF(AG10&gt;=40,"C",IF(AG10&gt;=30,"D+",IF(AG10&gt;=20,"D",IF(AG10&gt;0,"E","-")))))))))</f>
        <v>-</v>
      </c>
      <c r="AI10" s="18" t="str">
        <f t="shared" si="10"/>
        <v>-</v>
      </c>
      <c r="AJ10" s="68"/>
      <c r="AK10" s="23">
        <f t="shared" ref="AK10:AK29" si="47">AJ10/75*100</f>
        <v>0</v>
      </c>
      <c r="AL10" s="18" t="str">
        <f t="shared" ref="AL10:AL28" si="48">IF(AK10&gt;=90,"A+",IF(AK10&gt;=80,"A",IF(AK10&gt;=70,"B+",IF(AK10&gt;=60,"B",IF(AK10&gt;=50,"C+",IF(AK10&gt;=40,"C",IF(AK10&gt;=30,"D+",IF(AK10&gt;=20,"D",IF(AK10&gt;0,"E","-")))))))))</f>
        <v>-</v>
      </c>
      <c r="AM10" s="18" t="str">
        <f t="shared" ref="AM10:AM28" si="49">IF(AK10&gt;=90,"4.0",IF(AK10&gt;=80,"3.6",IF(AK10&gt;=70,"3.2",IF(AK10&gt;=60,"2.8",IF(AK10&gt;=50,"2.4",IF(AK10&gt;=40,"2.0",IF(AK10&gt;=30,"1.6",IF(AK10&gt;=20,"1.2",IF(AK10&gt;0,"0.8","-")))))))))</f>
        <v>-</v>
      </c>
      <c r="AN10" s="16"/>
      <c r="AO10" s="16">
        <f t="shared" ref="AO10:AO29" si="50">AN10/25*100</f>
        <v>0</v>
      </c>
      <c r="AP10" s="18" t="str">
        <f t="shared" si="13"/>
        <v>-</v>
      </c>
      <c r="AQ10" s="18" t="str">
        <f t="shared" si="14"/>
        <v>-</v>
      </c>
      <c r="AR10" s="21">
        <f>AJ10+AN10</f>
        <v>0</v>
      </c>
      <c r="AS10" s="21">
        <f t="shared" ref="AS10:AS29" si="51">AR10/100*100</f>
        <v>0</v>
      </c>
      <c r="AT10" s="22" t="str">
        <f t="shared" ref="AT10:AT29" si="52">IF(AS10&gt;=90,"A+",IF(AS10&gt;=80,"A",IF(AS10&gt;=70,"B+",IF(AS10&gt;=60,"B",IF(AS10&gt;=50,"C+",IF(AS10&gt;=40,"C",IF(AS10&gt;=30,"D+",IF(AS10&gt;=20,"D",IF(AS10&gt;0,"E","-")))))))))</f>
        <v>-</v>
      </c>
      <c r="AU10" s="18" t="str">
        <f t="shared" si="15"/>
        <v>-</v>
      </c>
      <c r="AV10" s="68"/>
      <c r="AW10" s="23">
        <f t="shared" ref="AW10:AW29" si="53">AV10/75*100</f>
        <v>0</v>
      </c>
      <c r="AX10" s="18" t="str">
        <f t="shared" si="16"/>
        <v>-</v>
      </c>
      <c r="AY10" s="18" t="str">
        <f t="shared" si="17"/>
        <v>-</v>
      </c>
      <c r="AZ10" s="16"/>
      <c r="BA10" s="16">
        <f t="shared" ref="BA10:BA29" si="54">AZ10/25*100</f>
        <v>0</v>
      </c>
      <c r="BB10" s="18" t="str">
        <f t="shared" si="18"/>
        <v>-</v>
      </c>
      <c r="BC10" s="18" t="str">
        <f t="shared" si="19"/>
        <v>-</v>
      </c>
      <c r="BD10" s="21">
        <f>AV10+AZ10</f>
        <v>0</v>
      </c>
      <c r="BE10" s="21">
        <f t="shared" ref="BE10:BE29" si="55">BD10/100*100</f>
        <v>0</v>
      </c>
      <c r="BF10" s="22" t="str">
        <f t="shared" ref="BF10:BF29" si="56">IF(BE10&gt;=90,"A+",IF(BE10&gt;=80,"A",IF(BE10&gt;=70,"B+",IF(BE10&gt;=60,"B",IF(BE10&gt;=50,"C+",IF(BE10&gt;=40,"C",IF(BE10&gt;=30,"D+",IF(BE10&gt;=20,"D",IF(BE10&gt;0,"E","-")))))))))</f>
        <v>-</v>
      </c>
      <c r="BG10" s="18" t="str">
        <f t="shared" si="20"/>
        <v>-</v>
      </c>
      <c r="BH10" s="68"/>
      <c r="BI10" s="23">
        <f t="shared" ref="BI10:BI29" si="57">BH10/75*100</f>
        <v>0</v>
      </c>
      <c r="BJ10" s="18" t="str">
        <f t="shared" si="21"/>
        <v>-</v>
      </c>
      <c r="BK10" s="18" t="str">
        <f t="shared" si="22"/>
        <v>-</v>
      </c>
      <c r="BL10" s="16"/>
      <c r="BM10" s="19">
        <f t="shared" ref="BM10:BM29" si="58">BL10/25*100</f>
        <v>0</v>
      </c>
      <c r="BN10" s="18" t="str">
        <f t="shared" si="23"/>
        <v>-</v>
      </c>
      <c r="BO10" s="18" t="str">
        <f t="shared" si="24"/>
        <v>-</v>
      </c>
      <c r="BP10" s="21">
        <f>BH10+BL10</f>
        <v>0</v>
      </c>
      <c r="BQ10" s="21">
        <f t="shared" ref="BQ10:BQ29" si="59">BP10/100*100</f>
        <v>0</v>
      </c>
      <c r="BR10" s="22" t="str">
        <f t="shared" ref="BR10:BR29" si="60">IF(BQ10&gt;=90,"A+",IF(BQ10&gt;=80,"A",IF(BQ10&gt;=70,"B+",IF(BQ10&gt;=60,"B",IF(BQ10&gt;=50,"C+",IF(BQ10&gt;=40,"C",IF(BQ10&gt;=30,"D+",IF(BQ10&gt;=20,"D",IF(BQ10&gt;0,"E","-")))))))))</f>
        <v>-</v>
      </c>
      <c r="BS10" s="18" t="str">
        <f t="shared" si="25"/>
        <v>-</v>
      </c>
      <c r="BT10" s="68"/>
      <c r="BU10" s="23">
        <f t="shared" ref="BU10:BU29" si="61">BT10/100*100</f>
        <v>0</v>
      </c>
      <c r="BV10" s="18" t="str">
        <f t="shared" si="26"/>
        <v>-</v>
      </c>
      <c r="BW10" s="18" t="str">
        <f t="shared" si="27"/>
        <v>-</v>
      </c>
      <c r="BX10" s="16"/>
      <c r="BY10" s="19">
        <v>0</v>
      </c>
      <c r="BZ10" s="18" t="str">
        <f t="shared" si="28"/>
        <v>-</v>
      </c>
      <c r="CA10" s="18" t="str">
        <f t="shared" si="29"/>
        <v>-</v>
      </c>
      <c r="CB10" s="21">
        <f>BT10+BX10</f>
        <v>0</v>
      </c>
      <c r="CC10" s="21">
        <f t="shared" ref="CC10:CC29" si="62">CB10/100*100</f>
        <v>0</v>
      </c>
      <c r="CD10" s="22" t="str">
        <f t="shared" ref="CD10:CD29" si="63">IF(CC10&gt;=90,"A+",IF(CC10&gt;=80,"A",IF(CC10&gt;=70,"B+",IF(CC10&gt;=60,"B",IF(CC10&gt;=50,"C+",IF(CC10&gt;=40,"C",IF(CC10&gt;=30,"D+",IF(CC10&gt;=20,"D",IF(CC10&gt;0,"E","-")))))))))</f>
        <v>-</v>
      </c>
      <c r="CE10" s="18" t="str">
        <f t="shared" si="30"/>
        <v>-</v>
      </c>
      <c r="CF10" s="68"/>
      <c r="CG10" s="23">
        <f t="shared" ref="CG10:CG29" si="64">CF10/75*100</f>
        <v>0</v>
      </c>
      <c r="CH10" s="18" t="str">
        <f t="shared" si="31"/>
        <v>-</v>
      </c>
      <c r="CI10" s="18" t="str">
        <f t="shared" si="32"/>
        <v>-</v>
      </c>
      <c r="CJ10" s="16"/>
      <c r="CK10" s="19">
        <f t="shared" ref="CK10:CK29" si="65">CJ10/25*100</f>
        <v>0</v>
      </c>
      <c r="CL10" s="18" t="str">
        <f t="shared" si="33"/>
        <v>-</v>
      </c>
      <c r="CM10" s="18" t="str">
        <f t="shared" si="34"/>
        <v>-</v>
      </c>
      <c r="CN10" s="21">
        <f>CF10+CJ10</f>
        <v>0</v>
      </c>
      <c r="CO10" s="21">
        <f t="shared" ref="CO10:CO29" si="66">CN10/100*100</f>
        <v>0</v>
      </c>
      <c r="CP10" s="22" t="str">
        <f t="shared" ref="CP10:CP29" si="67">IF(CO10&gt;=90,"A+",IF(CO10&gt;=80,"A",IF(CO10&gt;=70,"B+",IF(CO10&gt;=60,"B",IF(CO10&gt;=50,"C+",IF(CO10&gt;=40,"C",IF(CO10&gt;=30,"D+",IF(CO10&gt;=20,"D",IF(CO10&gt;0,"E","-")))))))))</f>
        <v>-</v>
      </c>
      <c r="CQ10" s="18" t="str">
        <f t="shared" si="35"/>
        <v>-</v>
      </c>
      <c r="CR10" s="26">
        <f t="shared" ref="CR10:CR29" si="68">P10+AB10+AF10+AR10+BD10+BP10+CB10+CN10</f>
        <v>0</v>
      </c>
      <c r="CS10" s="26">
        <f t="shared" ref="CS10:CS29" si="69">CR10/800*100</f>
        <v>0</v>
      </c>
      <c r="CT10" s="27" t="str">
        <f t="shared" si="36"/>
        <v>-</v>
      </c>
      <c r="CU10" s="28" t="e">
        <f t="shared" ref="CU10:CU29" si="70">(S10*4+AE10*4+AI10*4+AU10*4+BG10*4+BS10*4+CE10*4+CQ10*4)/32</f>
        <v>#VALUE!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68">
        <v>75105003</v>
      </c>
      <c r="C11" s="68" t="s">
        <v>56</v>
      </c>
      <c r="D11" s="30" t="s">
        <v>57</v>
      </c>
      <c r="E11" s="30" t="s">
        <v>58</v>
      </c>
      <c r="F11" s="31" t="s">
        <v>59</v>
      </c>
      <c r="G11" s="30"/>
      <c r="H11" s="68">
        <v>25</v>
      </c>
      <c r="I11" s="17">
        <f t="shared" si="37"/>
        <v>33.333333333333329</v>
      </c>
      <c r="J11" s="18" t="str">
        <f t="shared" si="0"/>
        <v>D+</v>
      </c>
      <c r="K11" s="18" t="str">
        <f t="shared" si="1"/>
        <v>1.6</v>
      </c>
      <c r="L11" s="16">
        <v>22</v>
      </c>
      <c r="M11" s="16">
        <f t="shared" si="38"/>
        <v>88</v>
      </c>
      <c r="N11" s="18" t="str">
        <f t="shared" si="2"/>
        <v>A</v>
      </c>
      <c r="O11" s="18" t="str">
        <f t="shared" si="3"/>
        <v>3.6</v>
      </c>
      <c r="P11" s="21">
        <f t="shared" ref="P11:P29" si="71">H11+L11</f>
        <v>47</v>
      </c>
      <c r="Q11" s="21">
        <f t="shared" si="39"/>
        <v>47</v>
      </c>
      <c r="R11" s="22" t="str">
        <f t="shared" si="40"/>
        <v>C</v>
      </c>
      <c r="S11" s="18" t="str">
        <f t="shared" si="4"/>
        <v>2.0</v>
      </c>
      <c r="T11" s="68">
        <v>27</v>
      </c>
      <c r="U11" s="23">
        <f t="shared" si="41"/>
        <v>36</v>
      </c>
      <c r="V11" s="18" t="str">
        <f t="shared" si="5"/>
        <v>D+</v>
      </c>
      <c r="W11" s="18" t="str">
        <f t="shared" si="6"/>
        <v>1.6</v>
      </c>
      <c r="X11" s="16">
        <v>23</v>
      </c>
      <c r="Y11" s="16">
        <f t="shared" si="42"/>
        <v>92</v>
      </c>
      <c r="Z11" s="18" t="str">
        <f t="shared" si="7"/>
        <v>A+</v>
      </c>
      <c r="AA11" s="18" t="str">
        <f t="shared" si="8"/>
        <v>4.0</v>
      </c>
      <c r="AB11" s="21">
        <f t="shared" ref="AB11:AB29" si="72">T11+X11</f>
        <v>50</v>
      </c>
      <c r="AC11" s="21">
        <f t="shared" si="43"/>
        <v>50</v>
      </c>
      <c r="AD11" s="22" t="str">
        <f t="shared" si="44"/>
        <v>C+</v>
      </c>
      <c r="AE11" s="18" t="str">
        <f t="shared" si="9"/>
        <v>2.4</v>
      </c>
      <c r="AF11" s="68">
        <v>1</v>
      </c>
      <c r="AG11" s="16">
        <f t="shared" si="45"/>
        <v>1</v>
      </c>
      <c r="AH11" s="22" t="str">
        <f t="shared" si="46"/>
        <v>E</v>
      </c>
      <c r="AI11" s="18" t="str">
        <f t="shared" si="10"/>
        <v>0.8</v>
      </c>
      <c r="AJ11" s="68">
        <v>7</v>
      </c>
      <c r="AK11" s="23">
        <f t="shared" si="47"/>
        <v>9.3333333333333339</v>
      </c>
      <c r="AL11" s="18" t="str">
        <f t="shared" si="48"/>
        <v>E</v>
      </c>
      <c r="AM11" s="18" t="str">
        <f t="shared" si="49"/>
        <v>0.8</v>
      </c>
      <c r="AN11" s="16">
        <v>23</v>
      </c>
      <c r="AO11" s="16">
        <f t="shared" si="50"/>
        <v>92</v>
      </c>
      <c r="AP11" s="18" t="str">
        <f t="shared" si="13"/>
        <v>A+</v>
      </c>
      <c r="AQ11" s="18" t="str">
        <f t="shared" si="14"/>
        <v>4.0</v>
      </c>
      <c r="AR11" s="21">
        <f t="shared" ref="AR11:AR29" si="73">AJ11+AN11</f>
        <v>30</v>
      </c>
      <c r="AS11" s="21">
        <f t="shared" si="51"/>
        <v>30</v>
      </c>
      <c r="AT11" s="22" t="str">
        <f t="shared" si="52"/>
        <v>D+</v>
      </c>
      <c r="AU11" s="18" t="str">
        <f t="shared" si="15"/>
        <v>1.6</v>
      </c>
      <c r="AV11" s="68">
        <v>12</v>
      </c>
      <c r="AW11" s="23">
        <f t="shared" si="53"/>
        <v>16</v>
      </c>
      <c r="AX11" s="18" t="str">
        <f t="shared" si="16"/>
        <v>E</v>
      </c>
      <c r="AY11" s="18" t="str">
        <f t="shared" si="17"/>
        <v>0.8</v>
      </c>
      <c r="AZ11" s="16">
        <v>21</v>
      </c>
      <c r="BA11" s="16">
        <f t="shared" si="54"/>
        <v>84</v>
      </c>
      <c r="BB11" s="18" t="str">
        <f t="shared" si="18"/>
        <v>A</v>
      </c>
      <c r="BC11" s="18" t="str">
        <f t="shared" si="19"/>
        <v>3.6</v>
      </c>
      <c r="BD11" s="24">
        <f t="shared" ref="BD11:BD29" si="74">AV11+AZ11</f>
        <v>33</v>
      </c>
      <c r="BE11" s="21">
        <f t="shared" si="55"/>
        <v>33</v>
      </c>
      <c r="BF11" s="22" t="str">
        <f t="shared" si="56"/>
        <v>D+</v>
      </c>
      <c r="BG11" s="18" t="str">
        <f t="shared" si="20"/>
        <v>1.6</v>
      </c>
      <c r="BH11" s="68">
        <v>23</v>
      </c>
      <c r="BI11" s="23">
        <f t="shared" si="57"/>
        <v>30.666666666666664</v>
      </c>
      <c r="BJ11" s="18" t="str">
        <f t="shared" si="21"/>
        <v>D+</v>
      </c>
      <c r="BK11" s="18" t="str">
        <f t="shared" si="22"/>
        <v>1.6</v>
      </c>
      <c r="BL11" s="16">
        <v>22</v>
      </c>
      <c r="BM11" s="19">
        <f t="shared" si="58"/>
        <v>88</v>
      </c>
      <c r="BN11" s="18" t="str">
        <f t="shared" si="23"/>
        <v>A</v>
      </c>
      <c r="BO11" s="18" t="str">
        <f t="shared" si="24"/>
        <v>3.6</v>
      </c>
      <c r="BP11" s="21">
        <f t="shared" ref="BP11:BP29" si="75">BH11+BL11</f>
        <v>45</v>
      </c>
      <c r="BQ11" s="21">
        <f t="shared" si="59"/>
        <v>45</v>
      </c>
      <c r="BR11" s="22" t="str">
        <f t="shared" si="60"/>
        <v>C</v>
      </c>
      <c r="BS11" s="18" t="str">
        <f t="shared" si="25"/>
        <v>2.0</v>
      </c>
      <c r="BT11" s="68">
        <v>38</v>
      </c>
      <c r="BU11" s="23">
        <f t="shared" si="61"/>
        <v>38</v>
      </c>
      <c r="BV11" s="18" t="str">
        <f t="shared" si="26"/>
        <v>D+</v>
      </c>
      <c r="BW11" s="18" t="str">
        <f t="shared" si="27"/>
        <v>1.6</v>
      </c>
      <c r="BX11" s="16"/>
      <c r="BY11" s="19">
        <f t="shared" ref="BY11:BY29" si="76">BX11/25*100</f>
        <v>0</v>
      </c>
      <c r="BZ11" s="20" t="str">
        <f t="shared" ref="BZ11:BZ29" si="77">IF(BY11&gt;=90,"A+",IF(BY11&gt;=80,"A",IF(BY11&gt;=70,"B+",IF(BY11&gt;=60,"B",IF(BY11&gt;=50,"C+",IF(BY11&gt;=40,"C",IF(BY11&gt;=30,"D+",IF(BY11&gt;=20,"D",IF(BY11&gt;0,"E","-")))))))))</f>
        <v>-</v>
      </c>
      <c r="CA11" s="20" t="str">
        <f t="shared" ref="CA11:CA29" si="78">IF(BY11&gt;=90,"2.0",IF(BY11&gt;=80,"1.8",IF(BY11&gt;=70,"1.6",IF(BY11&gt;=60,"1.4",IF(BY11&gt;=50,"1.2",IF(BY11&gt;=40,"1.0",IF(BY11&gt;=30,"0.8",IF(BY11&gt;=20,"0.6",IF(BY11&gt;0,"0.4","-")))))))))</f>
        <v>-</v>
      </c>
      <c r="CB11" s="25">
        <f t="shared" ref="CB11:CB29" si="79">BT11+BX11</f>
        <v>38</v>
      </c>
      <c r="CC11" s="21">
        <f t="shared" si="62"/>
        <v>38</v>
      </c>
      <c r="CD11" s="22" t="str">
        <f t="shared" si="63"/>
        <v>D+</v>
      </c>
      <c r="CE11" s="18" t="str">
        <f t="shared" si="30"/>
        <v>1.6</v>
      </c>
      <c r="CF11" s="68">
        <v>30</v>
      </c>
      <c r="CG11" s="23">
        <f t="shared" si="64"/>
        <v>40</v>
      </c>
      <c r="CH11" s="18" t="str">
        <f t="shared" si="31"/>
        <v>C</v>
      </c>
      <c r="CI11" s="18" t="str">
        <f t="shared" si="32"/>
        <v>2.0</v>
      </c>
      <c r="CJ11" s="16">
        <v>21</v>
      </c>
      <c r="CK11" s="19">
        <f t="shared" si="65"/>
        <v>84</v>
      </c>
      <c r="CL11" s="18" t="str">
        <f t="shared" si="33"/>
        <v>A</v>
      </c>
      <c r="CM11" s="18" t="str">
        <f t="shared" si="34"/>
        <v>3.6</v>
      </c>
      <c r="CN11" s="21">
        <f t="shared" ref="CN11:CN29" si="80">CF11+CJ11</f>
        <v>51</v>
      </c>
      <c r="CO11" s="21">
        <f t="shared" si="66"/>
        <v>51</v>
      </c>
      <c r="CP11" s="22" t="str">
        <f t="shared" si="67"/>
        <v>C+</v>
      </c>
      <c r="CQ11" s="18" t="str">
        <f t="shared" si="35"/>
        <v>2.4</v>
      </c>
      <c r="CR11" s="26">
        <f t="shared" si="68"/>
        <v>295</v>
      </c>
      <c r="CS11" s="26">
        <f t="shared" si="69"/>
        <v>36.875</v>
      </c>
      <c r="CT11" s="27" t="str">
        <f t="shared" si="36"/>
        <v>D+</v>
      </c>
      <c r="CU11" s="28">
        <f t="shared" si="70"/>
        <v>1.8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9">
        <v>4</v>
      </c>
      <c r="B12" s="68">
        <v>75105004</v>
      </c>
      <c r="C12" s="68" t="s">
        <v>60</v>
      </c>
      <c r="D12" s="30" t="s">
        <v>61</v>
      </c>
      <c r="E12" s="30" t="s">
        <v>62</v>
      </c>
      <c r="F12" s="31" t="s">
        <v>63</v>
      </c>
      <c r="G12" s="30"/>
      <c r="H12" s="68">
        <v>30</v>
      </c>
      <c r="I12" s="17">
        <f t="shared" si="37"/>
        <v>40</v>
      </c>
      <c r="J12" s="18" t="str">
        <f t="shared" si="0"/>
        <v>C</v>
      </c>
      <c r="K12" s="18" t="str">
        <f t="shared" si="1"/>
        <v>2.0</v>
      </c>
      <c r="L12" s="16">
        <v>23</v>
      </c>
      <c r="M12" s="16">
        <f t="shared" si="38"/>
        <v>92</v>
      </c>
      <c r="N12" s="18" t="str">
        <f t="shared" si="2"/>
        <v>A+</v>
      </c>
      <c r="O12" s="18" t="str">
        <f t="shared" si="3"/>
        <v>4.0</v>
      </c>
      <c r="P12" s="21">
        <f t="shared" si="71"/>
        <v>53</v>
      </c>
      <c r="Q12" s="21">
        <f t="shared" si="39"/>
        <v>53</v>
      </c>
      <c r="R12" s="22" t="str">
        <f t="shared" si="40"/>
        <v>C+</v>
      </c>
      <c r="S12" s="18" t="str">
        <f t="shared" si="4"/>
        <v>2.4</v>
      </c>
      <c r="T12" s="68">
        <v>23</v>
      </c>
      <c r="U12" s="23">
        <f t="shared" si="41"/>
        <v>30.666666666666664</v>
      </c>
      <c r="V12" s="18" t="str">
        <f t="shared" si="5"/>
        <v>D+</v>
      </c>
      <c r="W12" s="18" t="str">
        <f t="shared" si="6"/>
        <v>1.6</v>
      </c>
      <c r="X12" s="16">
        <v>23</v>
      </c>
      <c r="Y12" s="16">
        <f t="shared" si="42"/>
        <v>92</v>
      </c>
      <c r="Z12" s="18" t="str">
        <f t="shared" si="7"/>
        <v>A+</v>
      </c>
      <c r="AA12" s="18" t="str">
        <f t="shared" si="8"/>
        <v>4.0</v>
      </c>
      <c r="AB12" s="21">
        <f t="shared" si="72"/>
        <v>46</v>
      </c>
      <c r="AC12" s="21">
        <f t="shared" si="43"/>
        <v>46</v>
      </c>
      <c r="AD12" s="22" t="str">
        <f t="shared" si="44"/>
        <v>C</v>
      </c>
      <c r="AE12" s="18" t="str">
        <f t="shared" si="9"/>
        <v>2.0</v>
      </c>
      <c r="AF12" s="68">
        <v>1</v>
      </c>
      <c r="AG12" s="16">
        <f t="shared" si="45"/>
        <v>1</v>
      </c>
      <c r="AH12" s="22" t="str">
        <f t="shared" si="46"/>
        <v>E</v>
      </c>
      <c r="AI12" s="18" t="str">
        <f t="shared" si="10"/>
        <v>0.8</v>
      </c>
      <c r="AJ12" s="68">
        <v>30</v>
      </c>
      <c r="AK12" s="23">
        <f t="shared" si="47"/>
        <v>40</v>
      </c>
      <c r="AL12" s="18" t="str">
        <f t="shared" si="48"/>
        <v>C</v>
      </c>
      <c r="AM12" s="18" t="str">
        <f t="shared" si="49"/>
        <v>2.0</v>
      </c>
      <c r="AN12" s="16">
        <v>22</v>
      </c>
      <c r="AO12" s="16">
        <f t="shared" si="50"/>
        <v>88</v>
      </c>
      <c r="AP12" s="18" t="str">
        <f t="shared" si="13"/>
        <v>A</v>
      </c>
      <c r="AQ12" s="18" t="str">
        <f t="shared" si="14"/>
        <v>3.6</v>
      </c>
      <c r="AR12" s="21">
        <f t="shared" si="73"/>
        <v>52</v>
      </c>
      <c r="AS12" s="21">
        <f t="shared" si="51"/>
        <v>52</v>
      </c>
      <c r="AT12" s="22" t="str">
        <f t="shared" si="52"/>
        <v>C+</v>
      </c>
      <c r="AU12" s="18" t="str">
        <f t="shared" si="15"/>
        <v>2.4</v>
      </c>
      <c r="AV12" s="68">
        <v>21</v>
      </c>
      <c r="AW12" s="23">
        <f t="shared" si="53"/>
        <v>28.000000000000004</v>
      </c>
      <c r="AX12" s="18" t="str">
        <f t="shared" si="16"/>
        <v>D</v>
      </c>
      <c r="AY12" s="18" t="str">
        <f t="shared" si="17"/>
        <v>1.2</v>
      </c>
      <c r="AZ12" s="16">
        <v>20</v>
      </c>
      <c r="BA12" s="16">
        <f t="shared" si="54"/>
        <v>80</v>
      </c>
      <c r="BB12" s="18" t="str">
        <f t="shared" si="18"/>
        <v>A</v>
      </c>
      <c r="BC12" s="18" t="str">
        <f t="shared" si="19"/>
        <v>3.6</v>
      </c>
      <c r="BD12" s="24">
        <f t="shared" si="74"/>
        <v>41</v>
      </c>
      <c r="BE12" s="21">
        <f t="shared" si="55"/>
        <v>41</v>
      </c>
      <c r="BF12" s="22" t="str">
        <f t="shared" si="56"/>
        <v>C</v>
      </c>
      <c r="BG12" s="18" t="str">
        <f t="shared" si="20"/>
        <v>2.0</v>
      </c>
      <c r="BH12" s="68">
        <v>34</v>
      </c>
      <c r="BI12" s="23">
        <f t="shared" si="57"/>
        <v>45.333333333333329</v>
      </c>
      <c r="BJ12" s="18" t="str">
        <f t="shared" si="21"/>
        <v>C</v>
      </c>
      <c r="BK12" s="18" t="str">
        <f t="shared" si="22"/>
        <v>2.0</v>
      </c>
      <c r="BL12" s="16">
        <v>21</v>
      </c>
      <c r="BM12" s="19">
        <f t="shared" si="58"/>
        <v>84</v>
      </c>
      <c r="BN12" s="18" t="str">
        <f t="shared" si="23"/>
        <v>A</v>
      </c>
      <c r="BO12" s="18" t="str">
        <f t="shared" si="24"/>
        <v>3.6</v>
      </c>
      <c r="BP12" s="21">
        <f t="shared" si="75"/>
        <v>55</v>
      </c>
      <c r="BQ12" s="21">
        <f t="shared" si="59"/>
        <v>55.000000000000007</v>
      </c>
      <c r="BR12" s="22" t="str">
        <f t="shared" si="60"/>
        <v>C+</v>
      </c>
      <c r="BS12" s="18" t="str">
        <f t="shared" si="25"/>
        <v>2.4</v>
      </c>
      <c r="BT12" s="68">
        <v>55</v>
      </c>
      <c r="BU12" s="23">
        <f t="shared" si="61"/>
        <v>55.000000000000007</v>
      </c>
      <c r="BV12" s="18" t="str">
        <f t="shared" si="26"/>
        <v>C+</v>
      </c>
      <c r="BW12" s="18" t="str">
        <f t="shared" si="27"/>
        <v>2.4</v>
      </c>
      <c r="BX12" s="16"/>
      <c r="BY12" s="19">
        <f t="shared" si="76"/>
        <v>0</v>
      </c>
      <c r="BZ12" s="20" t="str">
        <f t="shared" si="77"/>
        <v>-</v>
      </c>
      <c r="CA12" s="20" t="str">
        <f t="shared" si="78"/>
        <v>-</v>
      </c>
      <c r="CB12" s="25">
        <f t="shared" si="79"/>
        <v>55</v>
      </c>
      <c r="CC12" s="21">
        <f t="shared" si="62"/>
        <v>55.000000000000007</v>
      </c>
      <c r="CD12" s="22" t="str">
        <f t="shared" si="63"/>
        <v>C+</v>
      </c>
      <c r="CE12" s="18" t="str">
        <f t="shared" si="30"/>
        <v>2.4</v>
      </c>
      <c r="CF12" s="68">
        <v>28</v>
      </c>
      <c r="CG12" s="23">
        <f t="shared" si="64"/>
        <v>37.333333333333336</v>
      </c>
      <c r="CH12" s="18" t="str">
        <f t="shared" si="31"/>
        <v>D+</v>
      </c>
      <c r="CI12" s="18" t="str">
        <f t="shared" si="32"/>
        <v>1.6</v>
      </c>
      <c r="CJ12" s="16">
        <v>22</v>
      </c>
      <c r="CK12" s="19">
        <f t="shared" si="65"/>
        <v>88</v>
      </c>
      <c r="CL12" s="18" t="str">
        <f t="shared" si="33"/>
        <v>A</v>
      </c>
      <c r="CM12" s="18" t="str">
        <f t="shared" si="34"/>
        <v>3.6</v>
      </c>
      <c r="CN12" s="21">
        <f t="shared" si="80"/>
        <v>50</v>
      </c>
      <c r="CO12" s="21">
        <f t="shared" si="66"/>
        <v>50</v>
      </c>
      <c r="CP12" s="22" t="str">
        <f t="shared" si="67"/>
        <v>C+</v>
      </c>
      <c r="CQ12" s="18" t="str">
        <f t="shared" si="35"/>
        <v>2.4</v>
      </c>
      <c r="CR12" s="26">
        <f t="shared" si="68"/>
        <v>353</v>
      </c>
      <c r="CS12" s="26">
        <f t="shared" si="69"/>
        <v>44.125</v>
      </c>
      <c r="CT12" s="27" t="str">
        <f t="shared" si="36"/>
        <v>C</v>
      </c>
      <c r="CU12" s="28">
        <f t="shared" si="70"/>
        <v>2.1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68">
        <v>75105005</v>
      </c>
      <c r="C13" s="85" t="s">
        <v>93</v>
      </c>
      <c r="D13" s="85" t="s">
        <v>94</v>
      </c>
      <c r="E13" s="85" t="s">
        <v>95</v>
      </c>
      <c r="F13" s="86">
        <v>58234</v>
      </c>
      <c r="G13" s="85"/>
      <c r="H13" s="68">
        <v>11</v>
      </c>
      <c r="I13" s="17">
        <f t="shared" si="37"/>
        <v>14.666666666666666</v>
      </c>
      <c r="J13" s="18" t="str">
        <f t="shared" si="0"/>
        <v>E</v>
      </c>
      <c r="K13" s="18" t="str">
        <f t="shared" si="1"/>
        <v>0.8</v>
      </c>
      <c r="L13" s="16">
        <v>21</v>
      </c>
      <c r="M13" s="16">
        <f t="shared" si="38"/>
        <v>84</v>
      </c>
      <c r="N13" s="18" t="str">
        <f t="shared" si="2"/>
        <v>A</v>
      </c>
      <c r="O13" s="18" t="str">
        <f t="shared" si="3"/>
        <v>3.6</v>
      </c>
      <c r="P13" s="21">
        <f t="shared" si="71"/>
        <v>32</v>
      </c>
      <c r="Q13" s="21">
        <f t="shared" si="39"/>
        <v>32</v>
      </c>
      <c r="R13" s="22" t="str">
        <f t="shared" si="40"/>
        <v>D+</v>
      </c>
      <c r="S13" s="18" t="str">
        <f t="shared" si="4"/>
        <v>1.6</v>
      </c>
      <c r="T13" s="68">
        <v>12</v>
      </c>
      <c r="U13" s="23">
        <f t="shared" si="41"/>
        <v>16</v>
      </c>
      <c r="V13" s="18" t="str">
        <f t="shared" si="5"/>
        <v>E</v>
      </c>
      <c r="W13" s="18" t="str">
        <f t="shared" si="6"/>
        <v>0.8</v>
      </c>
      <c r="X13" s="16">
        <v>23</v>
      </c>
      <c r="Y13" s="16">
        <f t="shared" si="42"/>
        <v>92</v>
      </c>
      <c r="Z13" s="18" t="str">
        <f t="shared" si="7"/>
        <v>A+</v>
      </c>
      <c r="AA13" s="18" t="str">
        <f t="shared" si="8"/>
        <v>4.0</v>
      </c>
      <c r="AB13" s="21">
        <f t="shared" si="72"/>
        <v>35</v>
      </c>
      <c r="AC13" s="21">
        <f t="shared" si="43"/>
        <v>35</v>
      </c>
      <c r="AD13" s="22" t="str">
        <f t="shared" si="44"/>
        <v>D+</v>
      </c>
      <c r="AE13" s="18" t="str">
        <f t="shared" si="9"/>
        <v>1.6</v>
      </c>
      <c r="AF13" s="68">
        <v>2</v>
      </c>
      <c r="AG13" s="16">
        <f t="shared" si="45"/>
        <v>2</v>
      </c>
      <c r="AH13" s="22" t="str">
        <f t="shared" si="46"/>
        <v>E</v>
      </c>
      <c r="AI13" s="18" t="str">
        <f t="shared" si="10"/>
        <v>0.8</v>
      </c>
      <c r="AJ13" s="68">
        <v>12</v>
      </c>
      <c r="AK13" s="23">
        <f t="shared" si="47"/>
        <v>16</v>
      </c>
      <c r="AL13" s="18" t="str">
        <f t="shared" si="48"/>
        <v>E</v>
      </c>
      <c r="AM13" s="18" t="str">
        <f t="shared" si="49"/>
        <v>0.8</v>
      </c>
      <c r="AN13" s="16">
        <v>22</v>
      </c>
      <c r="AO13" s="16">
        <f t="shared" si="50"/>
        <v>88</v>
      </c>
      <c r="AP13" s="18" t="str">
        <f t="shared" si="13"/>
        <v>A</v>
      </c>
      <c r="AQ13" s="18" t="str">
        <f t="shared" si="14"/>
        <v>3.6</v>
      </c>
      <c r="AR13" s="21">
        <f t="shared" si="73"/>
        <v>34</v>
      </c>
      <c r="AS13" s="21">
        <f t="shared" si="51"/>
        <v>34</v>
      </c>
      <c r="AT13" s="22" t="str">
        <f t="shared" si="52"/>
        <v>D+</v>
      </c>
      <c r="AU13" s="18" t="str">
        <f t="shared" si="15"/>
        <v>1.6</v>
      </c>
      <c r="AV13" s="68">
        <v>8</v>
      </c>
      <c r="AW13" s="23">
        <f t="shared" si="53"/>
        <v>10.666666666666668</v>
      </c>
      <c r="AX13" s="18" t="str">
        <f t="shared" si="16"/>
        <v>E</v>
      </c>
      <c r="AY13" s="18" t="str">
        <f t="shared" si="17"/>
        <v>0.8</v>
      </c>
      <c r="AZ13" s="16">
        <v>21</v>
      </c>
      <c r="BA13" s="16">
        <f t="shared" si="54"/>
        <v>84</v>
      </c>
      <c r="BB13" s="18" t="str">
        <f t="shared" si="18"/>
        <v>A</v>
      </c>
      <c r="BC13" s="18" t="str">
        <f t="shared" si="19"/>
        <v>3.6</v>
      </c>
      <c r="BD13" s="24">
        <f t="shared" si="74"/>
        <v>29</v>
      </c>
      <c r="BE13" s="21">
        <f t="shared" si="55"/>
        <v>28.999999999999996</v>
      </c>
      <c r="BF13" s="22" t="str">
        <f t="shared" si="56"/>
        <v>D</v>
      </c>
      <c r="BG13" s="18" t="str">
        <f t="shared" si="20"/>
        <v>1.2</v>
      </c>
      <c r="BH13" s="68">
        <v>16</v>
      </c>
      <c r="BI13" s="23">
        <f t="shared" si="57"/>
        <v>21.333333333333336</v>
      </c>
      <c r="BJ13" s="18" t="str">
        <f t="shared" si="21"/>
        <v>D</v>
      </c>
      <c r="BK13" s="18" t="str">
        <f t="shared" si="22"/>
        <v>1.2</v>
      </c>
      <c r="BL13" s="16">
        <v>22</v>
      </c>
      <c r="BM13" s="19">
        <f t="shared" si="58"/>
        <v>88</v>
      </c>
      <c r="BN13" s="18" t="str">
        <f t="shared" si="23"/>
        <v>A</v>
      </c>
      <c r="BO13" s="18" t="str">
        <f t="shared" si="24"/>
        <v>3.6</v>
      </c>
      <c r="BP13" s="21">
        <f t="shared" si="75"/>
        <v>38</v>
      </c>
      <c r="BQ13" s="21">
        <f t="shared" si="59"/>
        <v>38</v>
      </c>
      <c r="BR13" s="22" t="str">
        <f t="shared" si="60"/>
        <v>D+</v>
      </c>
      <c r="BS13" s="18" t="str">
        <f t="shared" si="25"/>
        <v>1.6</v>
      </c>
      <c r="BT13" s="68">
        <v>30</v>
      </c>
      <c r="BU13" s="23">
        <f t="shared" si="61"/>
        <v>30</v>
      </c>
      <c r="BV13" s="18" t="str">
        <f t="shared" si="26"/>
        <v>D+</v>
      </c>
      <c r="BW13" s="18" t="str">
        <f t="shared" si="27"/>
        <v>1.6</v>
      </c>
      <c r="BX13" s="16"/>
      <c r="BY13" s="19">
        <f t="shared" si="76"/>
        <v>0</v>
      </c>
      <c r="BZ13" s="20" t="str">
        <f t="shared" si="77"/>
        <v>-</v>
      </c>
      <c r="CA13" s="20" t="str">
        <f t="shared" si="78"/>
        <v>-</v>
      </c>
      <c r="CB13" s="25">
        <f t="shared" si="79"/>
        <v>30</v>
      </c>
      <c r="CC13" s="21">
        <f t="shared" si="62"/>
        <v>30</v>
      </c>
      <c r="CD13" s="22" t="str">
        <f t="shared" si="63"/>
        <v>D+</v>
      </c>
      <c r="CE13" s="18" t="str">
        <f t="shared" si="30"/>
        <v>1.6</v>
      </c>
      <c r="CF13" s="68">
        <v>18</v>
      </c>
      <c r="CG13" s="23">
        <f t="shared" si="64"/>
        <v>24</v>
      </c>
      <c r="CH13" s="18" t="str">
        <f t="shared" si="31"/>
        <v>D</v>
      </c>
      <c r="CI13" s="18" t="str">
        <f t="shared" si="32"/>
        <v>1.2</v>
      </c>
      <c r="CJ13" s="16">
        <v>22</v>
      </c>
      <c r="CK13" s="19">
        <f t="shared" si="65"/>
        <v>88</v>
      </c>
      <c r="CL13" s="18" t="str">
        <f t="shared" si="33"/>
        <v>A</v>
      </c>
      <c r="CM13" s="18" t="str">
        <f t="shared" si="34"/>
        <v>3.6</v>
      </c>
      <c r="CN13" s="21">
        <f t="shared" si="80"/>
        <v>40</v>
      </c>
      <c r="CO13" s="21">
        <f t="shared" si="66"/>
        <v>40</v>
      </c>
      <c r="CP13" s="22" t="str">
        <f t="shared" si="67"/>
        <v>C</v>
      </c>
      <c r="CQ13" s="18" t="str">
        <f t="shared" si="35"/>
        <v>2.0</v>
      </c>
      <c r="CR13" s="26">
        <f t="shared" si="68"/>
        <v>240</v>
      </c>
      <c r="CS13" s="26">
        <f t="shared" si="69"/>
        <v>30</v>
      </c>
      <c r="CT13" s="27" t="str">
        <f t="shared" si="36"/>
        <v>D+</v>
      </c>
      <c r="CU13" s="28">
        <f t="shared" si="70"/>
        <v>1.5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9">
        <v>6</v>
      </c>
      <c r="B14" s="68">
        <v>75105006</v>
      </c>
      <c r="C14" s="68" t="s">
        <v>64</v>
      </c>
      <c r="D14" s="30" t="s">
        <v>65</v>
      </c>
      <c r="E14" s="30" t="s">
        <v>66</v>
      </c>
      <c r="F14" s="31" t="s">
        <v>67</v>
      </c>
      <c r="G14" s="30"/>
      <c r="H14" s="68">
        <v>14</v>
      </c>
      <c r="I14" s="17">
        <f t="shared" si="37"/>
        <v>18.666666666666668</v>
      </c>
      <c r="J14" s="18" t="str">
        <f t="shared" si="0"/>
        <v>E</v>
      </c>
      <c r="K14" s="18" t="str">
        <f t="shared" si="1"/>
        <v>0.8</v>
      </c>
      <c r="L14" s="16">
        <v>20</v>
      </c>
      <c r="M14" s="16">
        <f t="shared" si="38"/>
        <v>80</v>
      </c>
      <c r="N14" s="18" t="str">
        <f t="shared" si="2"/>
        <v>A</v>
      </c>
      <c r="O14" s="18" t="str">
        <f t="shared" si="3"/>
        <v>3.6</v>
      </c>
      <c r="P14" s="21">
        <f t="shared" si="71"/>
        <v>34</v>
      </c>
      <c r="Q14" s="21">
        <f t="shared" si="39"/>
        <v>34</v>
      </c>
      <c r="R14" s="22" t="str">
        <f t="shared" si="40"/>
        <v>D+</v>
      </c>
      <c r="S14" s="18" t="str">
        <f t="shared" si="4"/>
        <v>1.6</v>
      </c>
      <c r="T14" s="68">
        <v>8</v>
      </c>
      <c r="U14" s="23">
        <f t="shared" si="41"/>
        <v>10.666666666666668</v>
      </c>
      <c r="V14" s="18" t="str">
        <f t="shared" si="5"/>
        <v>E</v>
      </c>
      <c r="W14" s="18" t="str">
        <f t="shared" si="6"/>
        <v>0.8</v>
      </c>
      <c r="X14" s="16">
        <v>23</v>
      </c>
      <c r="Y14" s="16">
        <f t="shared" si="42"/>
        <v>92</v>
      </c>
      <c r="Z14" s="18" t="str">
        <f t="shared" si="7"/>
        <v>A+</v>
      </c>
      <c r="AA14" s="18" t="str">
        <f t="shared" si="8"/>
        <v>4.0</v>
      </c>
      <c r="AB14" s="21">
        <f t="shared" si="72"/>
        <v>31</v>
      </c>
      <c r="AC14" s="21">
        <f t="shared" si="43"/>
        <v>31</v>
      </c>
      <c r="AD14" s="22" t="str">
        <f t="shared" si="44"/>
        <v>D+</v>
      </c>
      <c r="AE14" s="18" t="str">
        <f t="shared" si="9"/>
        <v>1.6</v>
      </c>
      <c r="AF14" s="68">
        <v>1</v>
      </c>
      <c r="AG14" s="16">
        <f t="shared" si="45"/>
        <v>1</v>
      </c>
      <c r="AH14" s="22" t="str">
        <f t="shared" si="46"/>
        <v>E</v>
      </c>
      <c r="AI14" s="18" t="str">
        <f t="shared" si="10"/>
        <v>0.8</v>
      </c>
      <c r="AJ14" s="68">
        <v>8</v>
      </c>
      <c r="AK14" s="23">
        <f t="shared" si="47"/>
        <v>10.666666666666668</v>
      </c>
      <c r="AL14" s="18" t="str">
        <f t="shared" si="48"/>
        <v>E</v>
      </c>
      <c r="AM14" s="18" t="str">
        <f t="shared" si="49"/>
        <v>0.8</v>
      </c>
      <c r="AN14" s="16">
        <v>19</v>
      </c>
      <c r="AO14" s="16">
        <f t="shared" si="50"/>
        <v>76</v>
      </c>
      <c r="AP14" s="18" t="str">
        <f t="shared" si="13"/>
        <v>B+</v>
      </c>
      <c r="AQ14" s="18" t="str">
        <f t="shared" si="14"/>
        <v>3.2</v>
      </c>
      <c r="AR14" s="21">
        <f t="shared" si="73"/>
        <v>27</v>
      </c>
      <c r="AS14" s="21">
        <f t="shared" si="51"/>
        <v>27</v>
      </c>
      <c r="AT14" s="22" t="str">
        <f t="shared" si="52"/>
        <v>D</v>
      </c>
      <c r="AU14" s="18" t="str">
        <f t="shared" si="15"/>
        <v>1.2</v>
      </c>
      <c r="AV14" s="68">
        <v>5</v>
      </c>
      <c r="AW14" s="23">
        <f t="shared" si="53"/>
        <v>6.666666666666667</v>
      </c>
      <c r="AX14" s="18" t="str">
        <f t="shared" si="16"/>
        <v>E</v>
      </c>
      <c r="AY14" s="18" t="str">
        <f t="shared" si="17"/>
        <v>0.8</v>
      </c>
      <c r="AZ14" s="16">
        <v>18</v>
      </c>
      <c r="BA14" s="16">
        <f t="shared" si="54"/>
        <v>72</v>
      </c>
      <c r="BB14" s="18" t="str">
        <f t="shared" si="18"/>
        <v>B+</v>
      </c>
      <c r="BC14" s="18" t="str">
        <f t="shared" si="19"/>
        <v>3.2</v>
      </c>
      <c r="BD14" s="24">
        <f t="shared" si="74"/>
        <v>23</v>
      </c>
      <c r="BE14" s="21">
        <f t="shared" si="55"/>
        <v>23</v>
      </c>
      <c r="BF14" s="22" t="str">
        <f t="shared" si="56"/>
        <v>D</v>
      </c>
      <c r="BG14" s="18" t="str">
        <f t="shared" si="20"/>
        <v>1.2</v>
      </c>
      <c r="BH14" s="68">
        <v>10</v>
      </c>
      <c r="BI14" s="23">
        <f t="shared" si="57"/>
        <v>13.333333333333334</v>
      </c>
      <c r="BJ14" s="18" t="str">
        <f t="shared" si="21"/>
        <v>E</v>
      </c>
      <c r="BK14" s="18" t="str">
        <f t="shared" si="22"/>
        <v>0.8</v>
      </c>
      <c r="BL14" s="16">
        <v>19</v>
      </c>
      <c r="BM14" s="19">
        <f t="shared" si="58"/>
        <v>76</v>
      </c>
      <c r="BN14" s="18" t="str">
        <f t="shared" si="23"/>
        <v>B+</v>
      </c>
      <c r="BO14" s="18" t="str">
        <f t="shared" si="24"/>
        <v>3.2</v>
      </c>
      <c r="BP14" s="21">
        <f t="shared" si="75"/>
        <v>29</v>
      </c>
      <c r="BQ14" s="21">
        <f t="shared" si="59"/>
        <v>28.999999999999996</v>
      </c>
      <c r="BR14" s="22" t="str">
        <f t="shared" si="60"/>
        <v>D</v>
      </c>
      <c r="BS14" s="18" t="str">
        <f t="shared" si="25"/>
        <v>1.2</v>
      </c>
      <c r="BT14" s="68">
        <v>16</v>
      </c>
      <c r="BU14" s="23">
        <f t="shared" si="61"/>
        <v>16</v>
      </c>
      <c r="BV14" s="18" t="str">
        <f t="shared" si="26"/>
        <v>E</v>
      </c>
      <c r="BW14" s="18" t="str">
        <f t="shared" si="27"/>
        <v>0.8</v>
      </c>
      <c r="BX14" s="16"/>
      <c r="BY14" s="19">
        <f t="shared" si="76"/>
        <v>0</v>
      </c>
      <c r="BZ14" s="20" t="str">
        <f t="shared" si="77"/>
        <v>-</v>
      </c>
      <c r="CA14" s="20" t="str">
        <f t="shared" si="78"/>
        <v>-</v>
      </c>
      <c r="CB14" s="25">
        <f t="shared" si="79"/>
        <v>16</v>
      </c>
      <c r="CC14" s="21">
        <f t="shared" si="62"/>
        <v>16</v>
      </c>
      <c r="CD14" s="22" t="str">
        <f t="shared" si="63"/>
        <v>E</v>
      </c>
      <c r="CE14" s="18" t="str">
        <f t="shared" si="30"/>
        <v>0.8</v>
      </c>
      <c r="CF14" s="68">
        <v>11</v>
      </c>
      <c r="CG14" s="23">
        <f t="shared" si="64"/>
        <v>14.666666666666666</v>
      </c>
      <c r="CH14" s="18" t="str">
        <f t="shared" si="31"/>
        <v>E</v>
      </c>
      <c r="CI14" s="18" t="str">
        <f t="shared" si="32"/>
        <v>0.8</v>
      </c>
      <c r="CJ14" s="16">
        <v>20</v>
      </c>
      <c r="CK14" s="19">
        <f t="shared" si="65"/>
        <v>80</v>
      </c>
      <c r="CL14" s="18" t="str">
        <f t="shared" si="33"/>
        <v>A</v>
      </c>
      <c r="CM14" s="18" t="str">
        <f t="shared" si="34"/>
        <v>3.6</v>
      </c>
      <c r="CN14" s="21">
        <f t="shared" si="80"/>
        <v>31</v>
      </c>
      <c r="CO14" s="21">
        <f t="shared" si="66"/>
        <v>31</v>
      </c>
      <c r="CP14" s="22" t="str">
        <f t="shared" si="67"/>
        <v>D+</v>
      </c>
      <c r="CQ14" s="18" t="str">
        <f t="shared" si="35"/>
        <v>1.6</v>
      </c>
      <c r="CR14" s="26">
        <f t="shared" si="68"/>
        <v>192</v>
      </c>
      <c r="CS14" s="26">
        <f t="shared" si="69"/>
        <v>24</v>
      </c>
      <c r="CT14" s="27" t="str">
        <f t="shared" si="36"/>
        <v>D</v>
      </c>
      <c r="CU14" s="28">
        <f t="shared" si="70"/>
        <v>1.25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68">
        <v>75105007</v>
      </c>
      <c r="C15" s="68" t="s">
        <v>68</v>
      </c>
      <c r="D15" s="30" t="s">
        <v>69</v>
      </c>
      <c r="E15" s="30" t="s">
        <v>70</v>
      </c>
      <c r="F15" s="31" t="s">
        <v>71</v>
      </c>
      <c r="G15" s="30" t="s">
        <v>72</v>
      </c>
      <c r="H15" s="68">
        <v>24</v>
      </c>
      <c r="I15" s="17">
        <f t="shared" si="37"/>
        <v>32</v>
      </c>
      <c r="J15" s="18" t="str">
        <f t="shared" si="0"/>
        <v>D+</v>
      </c>
      <c r="K15" s="18" t="str">
        <f t="shared" si="1"/>
        <v>1.6</v>
      </c>
      <c r="L15" s="16">
        <v>23</v>
      </c>
      <c r="M15" s="16">
        <f t="shared" si="38"/>
        <v>92</v>
      </c>
      <c r="N15" s="18" t="str">
        <f t="shared" si="2"/>
        <v>A+</v>
      </c>
      <c r="O15" s="18" t="str">
        <f t="shared" si="3"/>
        <v>4.0</v>
      </c>
      <c r="P15" s="21">
        <f t="shared" si="71"/>
        <v>47</v>
      </c>
      <c r="Q15" s="21">
        <f t="shared" si="39"/>
        <v>47</v>
      </c>
      <c r="R15" s="22" t="str">
        <f t="shared" si="40"/>
        <v>C</v>
      </c>
      <c r="S15" s="18" t="str">
        <f t="shared" si="4"/>
        <v>2.0</v>
      </c>
      <c r="T15" s="68">
        <v>27</v>
      </c>
      <c r="U15" s="23">
        <f t="shared" si="41"/>
        <v>36</v>
      </c>
      <c r="V15" s="18" t="str">
        <f t="shared" si="5"/>
        <v>D+</v>
      </c>
      <c r="W15" s="18" t="str">
        <f t="shared" si="6"/>
        <v>1.6</v>
      </c>
      <c r="X15" s="16">
        <v>24</v>
      </c>
      <c r="Y15" s="16">
        <f t="shared" si="42"/>
        <v>96</v>
      </c>
      <c r="Z15" s="18" t="str">
        <f t="shared" si="7"/>
        <v>A+</v>
      </c>
      <c r="AA15" s="18" t="str">
        <f t="shared" si="8"/>
        <v>4.0</v>
      </c>
      <c r="AB15" s="21">
        <f t="shared" si="72"/>
        <v>51</v>
      </c>
      <c r="AC15" s="21">
        <f t="shared" si="43"/>
        <v>51</v>
      </c>
      <c r="AD15" s="22" t="str">
        <f t="shared" si="44"/>
        <v>C+</v>
      </c>
      <c r="AE15" s="18" t="str">
        <f t="shared" si="9"/>
        <v>2.4</v>
      </c>
      <c r="AF15" s="68">
        <v>2</v>
      </c>
      <c r="AG15" s="16">
        <f t="shared" si="45"/>
        <v>2</v>
      </c>
      <c r="AH15" s="22" t="str">
        <f t="shared" si="46"/>
        <v>E</v>
      </c>
      <c r="AI15" s="18" t="str">
        <f t="shared" si="10"/>
        <v>0.8</v>
      </c>
      <c r="AJ15" s="68">
        <v>14</v>
      </c>
      <c r="AK15" s="23">
        <f t="shared" si="47"/>
        <v>18.666666666666668</v>
      </c>
      <c r="AL15" s="18" t="str">
        <f t="shared" si="48"/>
        <v>E</v>
      </c>
      <c r="AM15" s="18" t="str">
        <f t="shared" si="49"/>
        <v>0.8</v>
      </c>
      <c r="AN15" s="16">
        <v>24</v>
      </c>
      <c r="AO15" s="16">
        <f t="shared" si="50"/>
        <v>96</v>
      </c>
      <c r="AP15" s="18" t="str">
        <f t="shared" si="13"/>
        <v>A+</v>
      </c>
      <c r="AQ15" s="18" t="str">
        <f t="shared" si="14"/>
        <v>4.0</v>
      </c>
      <c r="AR15" s="21">
        <f t="shared" si="73"/>
        <v>38</v>
      </c>
      <c r="AS15" s="21">
        <f t="shared" si="51"/>
        <v>38</v>
      </c>
      <c r="AT15" s="22" t="str">
        <f t="shared" si="52"/>
        <v>D+</v>
      </c>
      <c r="AU15" s="18" t="str">
        <f t="shared" si="15"/>
        <v>1.6</v>
      </c>
      <c r="AV15" s="68">
        <v>19</v>
      </c>
      <c r="AW15" s="23">
        <f t="shared" si="53"/>
        <v>25.333333333333336</v>
      </c>
      <c r="AX15" s="18" t="str">
        <f t="shared" si="16"/>
        <v>D</v>
      </c>
      <c r="AY15" s="18" t="str">
        <f t="shared" si="17"/>
        <v>1.2</v>
      </c>
      <c r="AZ15" s="16">
        <v>21</v>
      </c>
      <c r="BA15" s="16">
        <f t="shared" si="54"/>
        <v>84</v>
      </c>
      <c r="BB15" s="18" t="str">
        <f t="shared" si="18"/>
        <v>A</v>
      </c>
      <c r="BC15" s="18" t="str">
        <f t="shared" si="19"/>
        <v>3.6</v>
      </c>
      <c r="BD15" s="24">
        <f t="shared" si="74"/>
        <v>40</v>
      </c>
      <c r="BE15" s="21">
        <f t="shared" si="55"/>
        <v>40</v>
      </c>
      <c r="BF15" s="22" t="str">
        <f t="shared" si="56"/>
        <v>C</v>
      </c>
      <c r="BG15" s="18" t="str">
        <f t="shared" si="20"/>
        <v>2.0</v>
      </c>
      <c r="BH15" s="68">
        <v>34</v>
      </c>
      <c r="BI15" s="23">
        <f t="shared" si="57"/>
        <v>45.333333333333329</v>
      </c>
      <c r="BJ15" s="18" t="str">
        <f t="shared" si="21"/>
        <v>C</v>
      </c>
      <c r="BK15" s="18" t="str">
        <f t="shared" si="22"/>
        <v>2.0</v>
      </c>
      <c r="BL15" s="16">
        <v>23</v>
      </c>
      <c r="BM15" s="19">
        <f t="shared" si="58"/>
        <v>92</v>
      </c>
      <c r="BN15" s="18" t="str">
        <f t="shared" si="23"/>
        <v>A+</v>
      </c>
      <c r="BO15" s="18" t="str">
        <f t="shared" si="24"/>
        <v>4.0</v>
      </c>
      <c r="BP15" s="21">
        <f t="shared" si="75"/>
        <v>57</v>
      </c>
      <c r="BQ15" s="21">
        <f t="shared" si="59"/>
        <v>56.999999999999993</v>
      </c>
      <c r="BR15" s="22" t="str">
        <f t="shared" si="60"/>
        <v>C+</v>
      </c>
      <c r="BS15" s="18" t="str">
        <f t="shared" si="25"/>
        <v>2.4</v>
      </c>
      <c r="BT15" s="68">
        <v>42</v>
      </c>
      <c r="BU15" s="23">
        <f t="shared" si="61"/>
        <v>42</v>
      </c>
      <c r="BV15" s="18" t="str">
        <f t="shared" si="26"/>
        <v>C</v>
      </c>
      <c r="BW15" s="18" t="str">
        <f t="shared" si="27"/>
        <v>2.0</v>
      </c>
      <c r="BX15" s="16"/>
      <c r="BY15" s="19">
        <f t="shared" si="76"/>
        <v>0</v>
      </c>
      <c r="BZ15" s="20" t="str">
        <f t="shared" si="77"/>
        <v>-</v>
      </c>
      <c r="CA15" s="20" t="str">
        <f t="shared" si="78"/>
        <v>-</v>
      </c>
      <c r="CB15" s="25">
        <f t="shared" si="79"/>
        <v>42</v>
      </c>
      <c r="CC15" s="21">
        <f t="shared" si="62"/>
        <v>42</v>
      </c>
      <c r="CD15" s="22" t="str">
        <f t="shared" si="63"/>
        <v>C</v>
      </c>
      <c r="CE15" s="18" t="str">
        <f t="shared" si="30"/>
        <v>2.0</v>
      </c>
      <c r="CF15" s="68">
        <v>26</v>
      </c>
      <c r="CG15" s="23">
        <f t="shared" si="64"/>
        <v>34.666666666666671</v>
      </c>
      <c r="CH15" s="18" t="str">
        <f t="shared" si="31"/>
        <v>D+</v>
      </c>
      <c r="CI15" s="18" t="str">
        <f t="shared" si="32"/>
        <v>1.6</v>
      </c>
      <c r="CJ15" s="16">
        <v>22</v>
      </c>
      <c r="CK15" s="19">
        <f t="shared" si="65"/>
        <v>88</v>
      </c>
      <c r="CL15" s="18" t="str">
        <f t="shared" si="33"/>
        <v>A</v>
      </c>
      <c r="CM15" s="18" t="str">
        <f t="shared" si="34"/>
        <v>3.6</v>
      </c>
      <c r="CN15" s="21">
        <f t="shared" si="80"/>
        <v>48</v>
      </c>
      <c r="CO15" s="21">
        <f t="shared" si="66"/>
        <v>48</v>
      </c>
      <c r="CP15" s="22" t="str">
        <f t="shared" si="67"/>
        <v>C</v>
      </c>
      <c r="CQ15" s="18" t="str">
        <f t="shared" si="35"/>
        <v>2.0</v>
      </c>
      <c r="CR15" s="26">
        <f t="shared" si="68"/>
        <v>325</v>
      </c>
      <c r="CS15" s="26">
        <f t="shared" si="69"/>
        <v>40.625</v>
      </c>
      <c r="CT15" s="27" t="str">
        <f t="shared" si="36"/>
        <v>C</v>
      </c>
      <c r="CU15" s="28">
        <f t="shared" si="70"/>
        <v>1.9000000000000001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9">
        <v>8</v>
      </c>
      <c r="B16" s="68">
        <v>75105008</v>
      </c>
      <c r="C16" s="68" t="s">
        <v>73</v>
      </c>
      <c r="D16" s="30" t="s">
        <v>74</v>
      </c>
      <c r="E16" s="30" t="s">
        <v>75</v>
      </c>
      <c r="F16" s="31" t="s">
        <v>76</v>
      </c>
      <c r="G16" s="30"/>
      <c r="H16" s="68">
        <v>15</v>
      </c>
      <c r="I16" s="17">
        <f t="shared" si="37"/>
        <v>20</v>
      </c>
      <c r="J16" s="18" t="str">
        <f t="shared" si="0"/>
        <v>D</v>
      </c>
      <c r="K16" s="18" t="str">
        <f t="shared" si="1"/>
        <v>1.2</v>
      </c>
      <c r="L16" s="16">
        <v>21</v>
      </c>
      <c r="M16" s="16">
        <f t="shared" si="38"/>
        <v>84</v>
      </c>
      <c r="N16" s="18" t="str">
        <f t="shared" si="2"/>
        <v>A</v>
      </c>
      <c r="O16" s="18" t="str">
        <f t="shared" si="3"/>
        <v>3.6</v>
      </c>
      <c r="P16" s="21">
        <f t="shared" si="71"/>
        <v>36</v>
      </c>
      <c r="Q16" s="21">
        <f t="shared" si="39"/>
        <v>36</v>
      </c>
      <c r="R16" s="22" t="str">
        <f t="shared" si="40"/>
        <v>D+</v>
      </c>
      <c r="S16" s="18" t="str">
        <f t="shared" si="4"/>
        <v>1.6</v>
      </c>
      <c r="T16" s="68">
        <v>11</v>
      </c>
      <c r="U16" s="23">
        <f t="shared" si="41"/>
        <v>14.666666666666666</v>
      </c>
      <c r="V16" s="18" t="str">
        <f t="shared" si="5"/>
        <v>E</v>
      </c>
      <c r="W16" s="18" t="str">
        <f t="shared" si="6"/>
        <v>0.8</v>
      </c>
      <c r="X16" s="16">
        <v>20</v>
      </c>
      <c r="Y16" s="16">
        <f t="shared" si="42"/>
        <v>80</v>
      </c>
      <c r="Z16" s="18" t="str">
        <f t="shared" si="7"/>
        <v>A</v>
      </c>
      <c r="AA16" s="18" t="str">
        <f t="shared" si="8"/>
        <v>3.6</v>
      </c>
      <c r="AB16" s="21">
        <f t="shared" si="72"/>
        <v>31</v>
      </c>
      <c r="AC16" s="21">
        <f t="shared" si="43"/>
        <v>31</v>
      </c>
      <c r="AD16" s="22" t="str">
        <f t="shared" si="44"/>
        <v>D+</v>
      </c>
      <c r="AE16" s="18" t="str">
        <f t="shared" si="9"/>
        <v>1.6</v>
      </c>
      <c r="AF16" s="68">
        <v>1</v>
      </c>
      <c r="AG16" s="16">
        <f t="shared" si="45"/>
        <v>1</v>
      </c>
      <c r="AH16" s="22" t="str">
        <f t="shared" si="46"/>
        <v>E</v>
      </c>
      <c r="AI16" s="18" t="str">
        <f t="shared" si="10"/>
        <v>0.8</v>
      </c>
      <c r="AJ16" s="68">
        <v>1</v>
      </c>
      <c r="AK16" s="23">
        <f t="shared" si="47"/>
        <v>1.3333333333333335</v>
      </c>
      <c r="AL16" s="18" t="str">
        <f t="shared" si="48"/>
        <v>E</v>
      </c>
      <c r="AM16" s="18" t="str">
        <f t="shared" si="49"/>
        <v>0.8</v>
      </c>
      <c r="AN16" s="16">
        <v>17</v>
      </c>
      <c r="AO16" s="16">
        <f t="shared" si="50"/>
        <v>68</v>
      </c>
      <c r="AP16" s="18" t="str">
        <f t="shared" si="13"/>
        <v>B</v>
      </c>
      <c r="AQ16" s="18" t="str">
        <f t="shared" si="14"/>
        <v>2.8</v>
      </c>
      <c r="AR16" s="21">
        <f t="shared" si="73"/>
        <v>18</v>
      </c>
      <c r="AS16" s="21">
        <f t="shared" si="51"/>
        <v>18</v>
      </c>
      <c r="AT16" s="22" t="str">
        <f t="shared" si="52"/>
        <v>E</v>
      </c>
      <c r="AU16" s="18" t="str">
        <f t="shared" si="15"/>
        <v>0.8</v>
      </c>
      <c r="AV16" s="68">
        <v>4</v>
      </c>
      <c r="AW16" s="23">
        <f t="shared" si="53"/>
        <v>5.3333333333333339</v>
      </c>
      <c r="AX16" s="18" t="str">
        <f t="shared" si="16"/>
        <v>E</v>
      </c>
      <c r="AY16" s="18" t="str">
        <f t="shared" si="17"/>
        <v>0.8</v>
      </c>
      <c r="AZ16" s="16">
        <v>15</v>
      </c>
      <c r="BA16" s="16">
        <f t="shared" si="54"/>
        <v>60</v>
      </c>
      <c r="BB16" s="18" t="str">
        <f t="shared" si="18"/>
        <v>B</v>
      </c>
      <c r="BC16" s="18" t="str">
        <f t="shared" si="19"/>
        <v>2.8</v>
      </c>
      <c r="BD16" s="24">
        <f t="shared" si="74"/>
        <v>19</v>
      </c>
      <c r="BE16" s="21">
        <f t="shared" si="55"/>
        <v>19</v>
      </c>
      <c r="BF16" s="22" t="str">
        <f t="shared" si="56"/>
        <v>E</v>
      </c>
      <c r="BG16" s="18" t="str">
        <f t="shared" si="20"/>
        <v>0.8</v>
      </c>
      <c r="BH16" s="68">
        <v>5</v>
      </c>
      <c r="BI16" s="23">
        <f t="shared" si="57"/>
        <v>6.666666666666667</v>
      </c>
      <c r="BJ16" s="18" t="str">
        <f t="shared" si="21"/>
        <v>E</v>
      </c>
      <c r="BK16" s="18" t="str">
        <f t="shared" si="22"/>
        <v>0.8</v>
      </c>
      <c r="BL16" s="16">
        <v>17</v>
      </c>
      <c r="BM16" s="19">
        <f t="shared" si="58"/>
        <v>68</v>
      </c>
      <c r="BN16" s="18" t="str">
        <f t="shared" si="23"/>
        <v>B</v>
      </c>
      <c r="BO16" s="18" t="str">
        <f t="shared" si="24"/>
        <v>2.8</v>
      </c>
      <c r="BP16" s="21">
        <f t="shared" si="75"/>
        <v>22</v>
      </c>
      <c r="BQ16" s="21">
        <f t="shared" si="59"/>
        <v>22</v>
      </c>
      <c r="BR16" s="22" t="str">
        <f t="shared" si="60"/>
        <v>D</v>
      </c>
      <c r="BS16" s="18" t="str">
        <f t="shared" si="25"/>
        <v>1.2</v>
      </c>
      <c r="BT16" s="68">
        <v>7</v>
      </c>
      <c r="BU16" s="23">
        <f t="shared" si="61"/>
        <v>7.0000000000000009</v>
      </c>
      <c r="BV16" s="18" t="str">
        <f t="shared" si="26"/>
        <v>E</v>
      </c>
      <c r="BW16" s="18" t="str">
        <f t="shared" si="27"/>
        <v>0.8</v>
      </c>
      <c r="BX16" s="16"/>
      <c r="BY16" s="19">
        <f t="shared" si="76"/>
        <v>0</v>
      </c>
      <c r="BZ16" s="20" t="str">
        <f t="shared" si="77"/>
        <v>-</v>
      </c>
      <c r="CA16" s="20" t="str">
        <f t="shared" si="78"/>
        <v>-</v>
      </c>
      <c r="CB16" s="25">
        <f t="shared" si="79"/>
        <v>7</v>
      </c>
      <c r="CC16" s="21">
        <f t="shared" si="62"/>
        <v>7.0000000000000009</v>
      </c>
      <c r="CD16" s="22" t="str">
        <f t="shared" si="63"/>
        <v>E</v>
      </c>
      <c r="CE16" s="18" t="str">
        <f t="shared" si="30"/>
        <v>0.8</v>
      </c>
      <c r="CF16" s="68">
        <v>10</v>
      </c>
      <c r="CG16" s="23">
        <f t="shared" si="64"/>
        <v>13.333333333333334</v>
      </c>
      <c r="CH16" s="18" t="str">
        <f t="shared" si="31"/>
        <v>E</v>
      </c>
      <c r="CI16" s="18" t="str">
        <f t="shared" si="32"/>
        <v>0.8</v>
      </c>
      <c r="CJ16" s="16">
        <v>14</v>
      </c>
      <c r="CK16" s="19">
        <f t="shared" si="65"/>
        <v>56.000000000000007</v>
      </c>
      <c r="CL16" s="18" t="str">
        <f t="shared" si="33"/>
        <v>C+</v>
      </c>
      <c r="CM16" s="18" t="str">
        <f t="shared" si="34"/>
        <v>2.4</v>
      </c>
      <c r="CN16" s="21">
        <f t="shared" si="80"/>
        <v>24</v>
      </c>
      <c r="CO16" s="21">
        <f t="shared" si="66"/>
        <v>24</v>
      </c>
      <c r="CP16" s="22" t="str">
        <f t="shared" si="67"/>
        <v>D</v>
      </c>
      <c r="CQ16" s="18" t="str">
        <f t="shared" si="35"/>
        <v>1.2</v>
      </c>
      <c r="CR16" s="26">
        <f t="shared" si="68"/>
        <v>158</v>
      </c>
      <c r="CS16" s="26">
        <f t="shared" si="69"/>
        <v>19.75</v>
      </c>
      <c r="CT16" s="27" t="str">
        <f t="shared" si="36"/>
        <v>E</v>
      </c>
      <c r="CU16" s="28">
        <f t="shared" si="70"/>
        <v>1.0999999999999999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68">
        <v>75105009</v>
      </c>
      <c r="C17" s="68" t="s">
        <v>80</v>
      </c>
      <c r="D17" s="30" t="s">
        <v>77</v>
      </c>
      <c r="E17" s="30" t="s">
        <v>78</v>
      </c>
      <c r="F17" s="31" t="s">
        <v>79</v>
      </c>
      <c r="G17" s="30"/>
      <c r="H17" s="68">
        <v>32</v>
      </c>
      <c r="I17" s="17">
        <f t="shared" si="37"/>
        <v>42.666666666666671</v>
      </c>
      <c r="J17" s="18" t="str">
        <f t="shared" si="0"/>
        <v>C</v>
      </c>
      <c r="K17" s="18" t="str">
        <f t="shared" si="1"/>
        <v>2.0</v>
      </c>
      <c r="L17" s="16">
        <v>23</v>
      </c>
      <c r="M17" s="16">
        <f t="shared" si="38"/>
        <v>92</v>
      </c>
      <c r="N17" s="18" t="str">
        <f t="shared" si="2"/>
        <v>A+</v>
      </c>
      <c r="O17" s="18" t="str">
        <f t="shared" si="3"/>
        <v>4.0</v>
      </c>
      <c r="P17" s="21">
        <f t="shared" si="71"/>
        <v>55</v>
      </c>
      <c r="Q17" s="21">
        <f t="shared" si="39"/>
        <v>55.000000000000007</v>
      </c>
      <c r="R17" s="22" t="str">
        <f t="shared" si="40"/>
        <v>C+</v>
      </c>
      <c r="S17" s="18" t="str">
        <f t="shared" si="4"/>
        <v>2.4</v>
      </c>
      <c r="T17" s="68">
        <v>26</v>
      </c>
      <c r="U17" s="23">
        <f t="shared" si="41"/>
        <v>34.666666666666671</v>
      </c>
      <c r="V17" s="18" t="str">
        <f t="shared" si="5"/>
        <v>D+</v>
      </c>
      <c r="W17" s="18" t="str">
        <f t="shared" si="6"/>
        <v>1.6</v>
      </c>
      <c r="X17" s="16">
        <v>23</v>
      </c>
      <c r="Y17" s="16">
        <f t="shared" si="42"/>
        <v>92</v>
      </c>
      <c r="Z17" s="18" t="str">
        <f t="shared" si="7"/>
        <v>A+</v>
      </c>
      <c r="AA17" s="18" t="str">
        <f t="shared" si="8"/>
        <v>4.0</v>
      </c>
      <c r="AB17" s="21">
        <f t="shared" si="72"/>
        <v>49</v>
      </c>
      <c r="AC17" s="21">
        <f t="shared" si="43"/>
        <v>49</v>
      </c>
      <c r="AD17" s="22" t="str">
        <f t="shared" si="44"/>
        <v>C</v>
      </c>
      <c r="AE17" s="18" t="str">
        <f t="shared" si="9"/>
        <v>2.0</v>
      </c>
      <c r="AF17" s="68">
        <v>1</v>
      </c>
      <c r="AG17" s="16">
        <f t="shared" si="45"/>
        <v>1</v>
      </c>
      <c r="AH17" s="22" t="str">
        <f t="shared" si="46"/>
        <v>E</v>
      </c>
      <c r="AI17" s="18" t="str">
        <f t="shared" si="10"/>
        <v>0.8</v>
      </c>
      <c r="AJ17" s="68">
        <v>35</v>
      </c>
      <c r="AK17" s="23">
        <f t="shared" si="47"/>
        <v>46.666666666666664</v>
      </c>
      <c r="AL17" s="18" t="str">
        <f t="shared" si="48"/>
        <v>C</v>
      </c>
      <c r="AM17" s="18" t="str">
        <f t="shared" si="49"/>
        <v>2.0</v>
      </c>
      <c r="AN17" s="16">
        <v>22</v>
      </c>
      <c r="AO17" s="16">
        <f t="shared" si="50"/>
        <v>88</v>
      </c>
      <c r="AP17" s="18" t="str">
        <f t="shared" si="13"/>
        <v>A</v>
      </c>
      <c r="AQ17" s="18" t="str">
        <f t="shared" si="14"/>
        <v>3.6</v>
      </c>
      <c r="AR17" s="21">
        <f t="shared" si="73"/>
        <v>57</v>
      </c>
      <c r="AS17" s="21">
        <f t="shared" si="51"/>
        <v>56.999999999999993</v>
      </c>
      <c r="AT17" s="22" t="str">
        <f t="shared" si="52"/>
        <v>C+</v>
      </c>
      <c r="AU17" s="18" t="str">
        <f t="shared" si="15"/>
        <v>2.4</v>
      </c>
      <c r="AV17" s="68">
        <v>23</v>
      </c>
      <c r="AW17" s="23">
        <f t="shared" si="53"/>
        <v>30.666666666666664</v>
      </c>
      <c r="AX17" s="18" t="str">
        <f t="shared" si="16"/>
        <v>D+</v>
      </c>
      <c r="AY17" s="18" t="str">
        <f t="shared" si="17"/>
        <v>1.6</v>
      </c>
      <c r="AZ17" s="16">
        <v>21</v>
      </c>
      <c r="BA17" s="16">
        <f t="shared" si="54"/>
        <v>84</v>
      </c>
      <c r="BB17" s="18" t="str">
        <f t="shared" si="18"/>
        <v>A</v>
      </c>
      <c r="BC17" s="18" t="str">
        <f t="shared" si="19"/>
        <v>3.6</v>
      </c>
      <c r="BD17" s="24">
        <f t="shared" si="74"/>
        <v>44</v>
      </c>
      <c r="BE17" s="21">
        <f t="shared" si="55"/>
        <v>44</v>
      </c>
      <c r="BF17" s="22" t="str">
        <f t="shared" si="56"/>
        <v>C</v>
      </c>
      <c r="BG17" s="18" t="str">
        <f t="shared" si="20"/>
        <v>2.0</v>
      </c>
      <c r="BH17" s="68">
        <v>32</v>
      </c>
      <c r="BI17" s="23">
        <f t="shared" si="57"/>
        <v>42.666666666666671</v>
      </c>
      <c r="BJ17" s="18" t="str">
        <f t="shared" si="21"/>
        <v>C</v>
      </c>
      <c r="BK17" s="18" t="str">
        <f t="shared" si="22"/>
        <v>2.0</v>
      </c>
      <c r="BL17" s="16">
        <v>20</v>
      </c>
      <c r="BM17" s="19">
        <f t="shared" si="58"/>
        <v>80</v>
      </c>
      <c r="BN17" s="18" t="str">
        <f t="shared" si="23"/>
        <v>A</v>
      </c>
      <c r="BO17" s="18" t="str">
        <f t="shared" si="24"/>
        <v>3.6</v>
      </c>
      <c r="BP17" s="21">
        <f t="shared" si="75"/>
        <v>52</v>
      </c>
      <c r="BQ17" s="21">
        <f t="shared" si="59"/>
        <v>52</v>
      </c>
      <c r="BR17" s="22" t="str">
        <f t="shared" si="60"/>
        <v>C+</v>
      </c>
      <c r="BS17" s="18" t="str">
        <f t="shared" si="25"/>
        <v>2.4</v>
      </c>
      <c r="BT17" s="68">
        <v>51</v>
      </c>
      <c r="BU17" s="23">
        <f t="shared" si="61"/>
        <v>51</v>
      </c>
      <c r="BV17" s="18" t="str">
        <f t="shared" si="26"/>
        <v>C+</v>
      </c>
      <c r="BW17" s="18" t="str">
        <f t="shared" si="27"/>
        <v>2.4</v>
      </c>
      <c r="BX17" s="16"/>
      <c r="BY17" s="19">
        <f t="shared" si="76"/>
        <v>0</v>
      </c>
      <c r="BZ17" s="20" t="str">
        <f t="shared" si="77"/>
        <v>-</v>
      </c>
      <c r="CA17" s="20" t="str">
        <f t="shared" si="78"/>
        <v>-</v>
      </c>
      <c r="CB17" s="25">
        <f t="shared" si="79"/>
        <v>51</v>
      </c>
      <c r="CC17" s="21">
        <f t="shared" si="62"/>
        <v>51</v>
      </c>
      <c r="CD17" s="22" t="str">
        <f t="shared" si="63"/>
        <v>C+</v>
      </c>
      <c r="CE17" s="18" t="str">
        <f t="shared" si="30"/>
        <v>2.4</v>
      </c>
      <c r="CF17" s="68">
        <v>31</v>
      </c>
      <c r="CG17" s="23">
        <f t="shared" si="64"/>
        <v>41.333333333333336</v>
      </c>
      <c r="CH17" s="18" t="str">
        <f t="shared" si="31"/>
        <v>C</v>
      </c>
      <c r="CI17" s="18" t="str">
        <f t="shared" si="32"/>
        <v>2.0</v>
      </c>
      <c r="CJ17" s="16">
        <v>19</v>
      </c>
      <c r="CK17" s="19">
        <f t="shared" si="65"/>
        <v>76</v>
      </c>
      <c r="CL17" s="18" t="str">
        <f t="shared" si="33"/>
        <v>B+</v>
      </c>
      <c r="CM17" s="18" t="str">
        <f t="shared" si="34"/>
        <v>3.2</v>
      </c>
      <c r="CN17" s="21">
        <f t="shared" si="80"/>
        <v>50</v>
      </c>
      <c r="CO17" s="21">
        <f t="shared" si="66"/>
        <v>50</v>
      </c>
      <c r="CP17" s="22" t="str">
        <f t="shared" si="67"/>
        <v>C+</v>
      </c>
      <c r="CQ17" s="18" t="str">
        <f t="shared" si="35"/>
        <v>2.4</v>
      </c>
      <c r="CR17" s="26">
        <f t="shared" si="68"/>
        <v>359</v>
      </c>
      <c r="CS17" s="26">
        <f t="shared" si="69"/>
        <v>44.875</v>
      </c>
      <c r="CT17" s="27" t="str">
        <f t="shared" si="36"/>
        <v>C</v>
      </c>
      <c r="CU17" s="28">
        <f t="shared" si="70"/>
        <v>2.1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9">
        <v>10</v>
      </c>
      <c r="B18" s="68">
        <v>75105010</v>
      </c>
      <c r="C18" s="68" t="s">
        <v>81</v>
      </c>
      <c r="D18" s="30" t="s">
        <v>82</v>
      </c>
      <c r="E18" s="30" t="s">
        <v>83</v>
      </c>
      <c r="F18" s="31" t="s">
        <v>84</v>
      </c>
      <c r="G18" s="30"/>
      <c r="H18" s="68">
        <v>18</v>
      </c>
      <c r="I18" s="17">
        <f t="shared" si="37"/>
        <v>24</v>
      </c>
      <c r="J18" s="18" t="str">
        <f t="shared" si="0"/>
        <v>D</v>
      </c>
      <c r="K18" s="18" t="str">
        <f t="shared" si="1"/>
        <v>1.2</v>
      </c>
      <c r="L18" s="16">
        <v>21</v>
      </c>
      <c r="M18" s="16">
        <f t="shared" si="38"/>
        <v>84</v>
      </c>
      <c r="N18" s="18" t="str">
        <f t="shared" si="2"/>
        <v>A</v>
      </c>
      <c r="O18" s="18" t="str">
        <f t="shared" si="3"/>
        <v>3.6</v>
      </c>
      <c r="P18" s="21">
        <f t="shared" si="71"/>
        <v>39</v>
      </c>
      <c r="Q18" s="21">
        <f t="shared" si="39"/>
        <v>39</v>
      </c>
      <c r="R18" s="22" t="str">
        <f t="shared" si="40"/>
        <v>D+</v>
      </c>
      <c r="S18" s="18" t="str">
        <f t="shared" si="4"/>
        <v>1.6</v>
      </c>
      <c r="T18" s="68">
        <v>17</v>
      </c>
      <c r="U18" s="23">
        <f t="shared" si="41"/>
        <v>22.666666666666664</v>
      </c>
      <c r="V18" s="18" t="str">
        <f t="shared" si="5"/>
        <v>D</v>
      </c>
      <c r="W18" s="18" t="str">
        <f t="shared" si="6"/>
        <v>1.2</v>
      </c>
      <c r="X18" s="16">
        <v>22</v>
      </c>
      <c r="Y18" s="16">
        <f t="shared" si="42"/>
        <v>88</v>
      </c>
      <c r="Z18" s="18" t="str">
        <f t="shared" si="7"/>
        <v>A</v>
      </c>
      <c r="AA18" s="18" t="str">
        <f t="shared" si="8"/>
        <v>3.6</v>
      </c>
      <c r="AB18" s="21">
        <f t="shared" si="72"/>
        <v>39</v>
      </c>
      <c r="AC18" s="21">
        <f t="shared" si="43"/>
        <v>39</v>
      </c>
      <c r="AD18" s="22" t="str">
        <f t="shared" si="44"/>
        <v>D+</v>
      </c>
      <c r="AE18" s="18" t="str">
        <f t="shared" si="9"/>
        <v>1.6</v>
      </c>
      <c r="AF18" s="68">
        <v>1</v>
      </c>
      <c r="AG18" s="16">
        <f t="shared" si="45"/>
        <v>1</v>
      </c>
      <c r="AH18" s="22" t="str">
        <f t="shared" si="46"/>
        <v>E</v>
      </c>
      <c r="AI18" s="18" t="str">
        <f t="shared" si="10"/>
        <v>0.8</v>
      </c>
      <c r="AJ18" s="68">
        <v>11</v>
      </c>
      <c r="AK18" s="23">
        <f t="shared" si="47"/>
        <v>14.666666666666666</v>
      </c>
      <c r="AL18" s="18" t="str">
        <f t="shared" si="48"/>
        <v>E</v>
      </c>
      <c r="AM18" s="18" t="str">
        <f t="shared" si="49"/>
        <v>0.8</v>
      </c>
      <c r="AN18" s="16">
        <v>20</v>
      </c>
      <c r="AO18" s="16">
        <f t="shared" si="50"/>
        <v>80</v>
      </c>
      <c r="AP18" s="18" t="str">
        <f t="shared" si="13"/>
        <v>A</v>
      </c>
      <c r="AQ18" s="18" t="str">
        <f t="shared" si="14"/>
        <v>3.6</v>
      </c>
      <c r="AR18" s="21">
        <f t="shared" si="73"/>
        <v>31</v>
      </c>
      <c r="AS18" s="21">
        <f t="shared" si="51"/>
        <v>31</v>
      </c>
      <c r="AT18" s="22" t="str">
        <f t="shared" si="52"/>
        <v>D+</v>
      </c>
      <c r="AU18" s="18" t="str">
        <f t="shared" si="15"/>
        <v>1.6</v>
      </c>
      <c r="AV18" s="68">
        <v>13</v>
      </c>
      <c r="AW18" s="23">
        <f t="shared" si="53"/>
        <v>17.333333333333336</v>
      </c>
      <c r="AX18" s="18" t="str">
        <f t="shared" si="16"/>
        <v>E</v>
      </c>
      <c r="AY18" s="18" t="str">
        <f t="shared" si="17"/>
        <v>0.8</v>
      </c>
      <c r="AZ18" s="16">
        <v>19</v>
      </c>
      <c r="BA18" s="16">
        <f t="shared" si="54"/>
        <v>76</v>
      </c>
      <c r="BB18" s="18" t="str">
        <f t="shared" si="18"/>
        <v>B+</v>
      </c>
      <c r="BC18" s="18" t="str">
        <f t="shared" si="19"/>
        <v>3.2</v>
      </c>
      <c r="BD18" s="24">
        <f t="shared" si="74"/>
        <v>32</v>
      </c>
      <c r="BE18" s="21">
        <f t="shared" si="55"/>
        <v>32</v>
      </c>
      <c r="BF18" s="22" t="str">
        <f t="shared" si="56"/>
        <v>D+</v>
      </c>
      <c r="BG18" s="18" t="str">
        <f t="shared" si="20"/>
        <v>1.6</v>
      </c>
      <c r="BH18" s="68">
        <v>18</v>
      </c>
      <c r="BI18" s="23">
        <f t="shared" si="57"/>
        <v>24</v>
      </c>
      <c r="BJ18" s="18" t="str">
        <f t="shared" si="21"/>
        <v>D</v>
      </c>
      <c r="BK18" s="18" t="str">
        <f t="shared" si="22"/>
        <v>1.2</v>
      </c>
      <c r="BL18" s="16">
        <v>20</v>
      </c>
      <c r="BM18" s="19">
        <f t="shared" si="58"/>
        <v>80</v>
      </c>
      <c r="BN18" s="18" t="str">
        <f t="shared" si="23"/>
        <v>A</v>
      </c>
      <c r="BO18" s="18" t="str">
        <f t="shared" si="24"/>
        <v>3.6</v>
      </c>
      <c r="BP18" s="21">
        <f t="shared" si="75"/>
        <v>38</v>
      </c>
      <c r="BQ18" s="21">
        <f t="shared" si="59"/>
        <v>38</v>
      </c>
      <c r="BR18" s="22" t="str">
        <f t="shared" si="60"/>
        <v>D+</v>
      </c>
      <c r="BS18" s="18" t="str">
        <f t="shared" si="25"/>
        <v>1.6</v>
      </c>
      <c r="BT18" s="68">
        <v>30</v>
      </c>
      <c r="BU18" s="23">
        <f t="shared" si="61"/>
        <v>30</v>
      </c>
      <c r="BV18" s="18" t="str">
        <f t="shared" si="26"/>
        <v>D+</v>
      </c>
      <c r="BW18" s="18" t="str">
        <f t="shared" si="27"/>
        <v>1.6</v>
      </c>
      <c r="BX18" s="16"/>
      <c r="BY18" s="19">
        <f t="shared" si="76"/>
        <v>0</v>
      </c>
      <c r="BZ18" s="20" t="str">
        <f t="shared" si="77"/>
        <v>-</v>
      </c>
      <c r="CA18" s="20" t="str">
        <f t="shared" si="78"/>
        <v>-</v>
      </c>
      <c r="CB18" s="25">
        <f t="shared" si="79"/>
        <v>30</v>
      </c>
      <c r="CC18" s="21">
        <f t="shared" si="62"/>
        <v>30</v>
      </c>
      <c r="CD18" s="22" t="str">
        <f t="shared" si="63"/>
        <v>D+</v>
      </c>
      <c r="CE18" s="18" t="str">
        <f t="shared" si="30"/>
        <v>1.6</v>
      </c>
      <c r="CF18" s="68">
        <v>20</v>
      </c>
      <c r="CG18" s="23">
        <f t="shared" si="64"/>
        <v>26.666666666666668</v>
      </c>
      <c r="CH18" s="18" t="str">
        <f t="shared" si="31"/>
        <v>D</v>
      </c>
      <c r="CI18" s="18" t="str">
        <f t="shared" si="32"/>
        <v>1.2</v>
      </c>
      <c r="CJ18" s="16">
        <v>20</v>
      </c>
      <c r="CK18" s="19">
        <f t="shared" si="65"/>
        <v>80</v>
      </c>
      <c r="CL18" s="18" t="str">
        <f t="shared" si="33"/>
        <v>A</v>
      </c>
      <c r="CM18" s="18" t="str">
        <f t="shared" si="34"/>
        <v>3.6</v>
      </c>
      <c r="CN18" s="21">
        <f t="shared" si="80"/>
        <v>40</v>
      </c>
      <c r="CO18" s="21">
        <f t="shared" si="66"/>
        <v>40</v>
      </c>
      <c r="CP18" s="22" t="str">
        <f t="shared" si="67"/>
        <v>C</v>
      </c>
      <c r="CQ18" s="18" t="str">
        <f t="shared" si="35"/>
        <v>2.0</v>
      </c>
      <c r="CR18" s="26">
        <f t="shared" si="68"/>
        <v>250</v>
      </c>
      <c r="CS18" s="26">
        <f t="shared" si="69"/>
        <v>31.25</v>
      </c>
      <c r="CT18" s="27" t="str">
        <f t="shared" si="36"/>
        <v>D+</v>
      </c>
      <c r="CU18" s="28">
        <f t="shared" si="70"/>
        <v>1.5499999999999998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68">
        <v>75105011</v>
      </c>
      <c r="C19" s="68" t="s">
        <v>85</v>
      </c>
      <c r="D19" s="30" t="s">
        <v>86</v>
      </c>
      <c r="E19" s="30" t="s">
        <v>87</v>
      </c>
      <c r="F19" s="31" t="s">
        <v>88</v>
      </c>
      <c r="G19" s="30"/>
      <c r="H19" s="68">
        <v>33</v>
      </c>
      <c r="I19" s="17">
        <f t="shared" si="37"/>
        <v>44</v>
      </c>
      <c r="J19" s="18" t="str">
        <f t="shared" si="0"/>
        <v>C</v>
      </c>
      <c r="K19" s="18" t="str">
        <f t="shared" si="1"/>
        <v>2.0</v>
      </c>
      <c r="L19" s="16">
        <v>22</v>
      </c>
      <c r="M19" s="16">
        <f t="shared" si="38"/>
        <v>88</v>
      </c>
      <c r="N19" s="18" t="str">
        <f t="shared" si="2"/>
        <v>A</v>
      </c>
      <c r="O19" s="18" t="str">
        <f t="shared" si="3"/>
        <v>3.6</v>
      </c>
      <c r="P19" s="21">
        <f t="shared" si="71"/>
        <v>55</v>
      </c>
      <c r="Q19" s="21">
        <f t="shared" si="39"/>
        <v>55.000000000000007</v>
      </c>
      <c r="R19" s="22" t="str">
        <f t="shared" si="40"/>
        <v>C+</v>
      </c>
      <c r="S19" s="18" t="str">
        <f t="shared" si="4"/>
        <v>2.4</v>
      </c>
      <c r="T19" s="68">
        <v>35</v>
      </c>
      <c r="U19" s="23">
        <f t="shared" si="41"/>
        <v>46.666666666666664</v>
      </c>
      <c r="V19" s="18" t="str">
        <f t="shared" si="5"/>
        <v>C</v>
      </c>
      <c r="W19" s="18" t="str">
        <f t="shared" si="6"/>
        <v>2.0</v>
      </c>
      <c r="X19" s="16">
        <v>23</v>
      </c>
      <c r="Y19" s="16">
        <f t="shared" si="42"/>
        <v>92</v>
      </c>
      <c r="Z19" s="18" t="str">
        <f t="shared" si="7"/>
        <v>A+</v>
      </c>
      <c r="AA19" s="18" t="str">
        <f t="shared" si="8"/>
        <v>4.0</v>
      </c>
      <c r="AB19" s="21">
        <f t="shared" si="72"/>
        <v>58</v>
      </c>
      <c r="AC19" s="21">
        <f t="shared" si="43"/>
        <v>57.999999999999993</v>
      </c>
      <c r="AD19" s="22" t="str">
        <f t="shared" si="44"/>
        <v>C+</v>
      </c>
      <c r="AE19" s="18" t="str">
        <f t="shared" si="9"/>
        <v>2.4</v>
      </c>
      <c r="AF19" s="68">
        <v>10</v>
      </c>
      <c r="AG19" s="16">
        <f t="shared" si="45"/>
        <v>10</v>
      </c>
      <c r="AH19" s="22" t="str">
        <f t="shared" si="46"/>
        <v>E</v>
      </c>
      <c r="AI19" s="18" t="str">
        <f t="shared" si="10"/>
        <v>0.8</v>
      </c>
      <c r="AJ19" s="68">
        <v>19</v>
      </c>
      <c r="AK19" s="23">
        <f t="shared" si="47"/>
        <v>25.333333333333336</v>
      </c>
      <c r="AL19" s="18" t="str">
        <f t="shared" si="48"/>
        <v>D</v>
      </c>
      <c r="AM19" s="18" t="str">
        <f t="shared" si="49"/>
        <v>1.2</v>
      </c>
      <c r="AN19" s="16">
        <v>23</v>
      </c>
      <c r="AO19" s="16">
        <f t="shared" si="50"/>
        <v>92</v>
      </c>
      <c r="AP19" s="18" t="str">
        <f t="shared" si="13"/>
        <v>A+</v>
      </c>
      <c r="AQ19" s="18" t="str">
        <f t="shared" si="14"/>
        <v>4.0</v>
      </c>
      <c r="AR19" s="21">
        <f t="shared" si="73"/>
        <v>42</v>
      </c>
      <c r="AS19" s="21">
        <f t="shared" si="51"/>
        <v>42</v>
      </c>
      <c r="AT19" s="22" t="str">
        <f t="shared" si="52"/>
        <v>C</v>
      </c>
      <c r="AU19" s="18" t="str">
        <f t="shared" si="15"/>
        <v>2.0</v>
      </c>
      <c r="AV19" s="68">
        <v>17</v>
      </c>
      <c r="AW19" s="23">
        <f t="shared" si="53"/>
        <v>22.666666666666664</v>
      </c>
      <c r="AX19" s="18" t="str">
        <f t="shared" si="16"/>
        <v>D</v>
      </c>
      <c r="AY19" s="18" t="str">
        <f t="shared" si="17"/>
        <v>1.2</v>
      </c>
      <c r="AZ19" s="16">
        <v>21</v>
      </c>
      <c r="BA19" s="16">
        <f t="shared" si="54"/>
        <v>84</v>
      </c>
      <c r="BB19" s="18" t="str">
        <f t="shared" si="18"/>
        <v>A</v>
      </c>
      <c r="BC19" s="18" t="str">
        <f t="shared" si="19"/>
        <v>3.6</v>
      </c>
      <c r="BD19" s="24">
        <f t="shared" si="74"/>
        <v>38</v>
      </c>
      <c r="BE19" s="21">
        <f t="shared" si="55"/>
        <v>38</v>
      </c>
      <c r="BF19" s="22" t="str">
        <f t="shared" si="56"/>
        <v>D+</v>
      </c>
      <c r="BG19" s="18" t="str">
        <f t="shared" si="20"/>
        <v>1.6</v>
      </c>
      <c r="BH19" s="68">
        <v>32</v>
      </c>
      <c r="BI19" s="23">
        <f t="shared" si="57"/>
        <v>42.666666666666671</v>
      </c>
      <c r="BJ19" s="18" t="str">
        <f t="shared" si="21"/>
        <v>C</v>
      </c>
      <c r="BK19" s="18" t="str">
        <f t="shared" si="22"/>
        <v>2.0</v>
      </c>
      <c r="BL19" s="16">
        <v>22</v>
      </c>
      <c r="BM19" s="19">
        <f t="shared" si="58"/>
        <v>88</v>
      </c>
      <c r="BN19" s="18" t="str">
        <f t="shared" si="23"/>
        <v>A</v>
      </c>
      <c r="BO19" s="18" t="str">
        <f t="shared" si="24"/>
        <v>3.6</v>
      </c>
      <c r="BP19" s="21">
        <f t="shared" si="75"/>
        <v>54</v>
      </c>
      <c r="BQ19" s="21">
        <f t="shared" si="59"/>
        <v>54</v>
      </c>
      <c r="BR19" s="22" t="str">
        <f t="shared" si="60"/>
        <v>C+</v>
      </c>
      <c r="BS19" s="18" t="str">
        <f t="shared" si="25"/>
        <v>2.4</v>
      </c>
      <c r="BT19" s="68">
        <v>33</v>
      </c>
      <c r="BU19" s="23">
        <f t="shared" si="61"/>
        <v>33</v>
      </c>
      <c r="BV19" s="18" t="str">
        <f t="shared" si="26"/>
        <v>D+</v>
      </c>
      <c r="BW19" s="18" t="str">
        <f t="shared" si="27"/>
        <v>1.6</v>
      </c>
      <c r="BX19" s="16"/>
      <c r="BY19" s="19">
        <f t="shared" si="76"/>
        <v>0</v>
      </c>
      <c r="BZ19" s="20" t="str">
        <f t="shared" si="77"/>
        <v>-</v>
      </c>
      <c r="CA19" s="20" t="str">
        <f t="shared" si="78"/>
        <v>-</v>
      </c>
      <c r="CB19" s="25">
        <f t="shared" si="79"/>
        <v>33</v>
      </c>
      <c r="CC19" s="21">
        <f t="shared" si="62"/>
        <v>33</v>
      </c>
      <c r="CD19" s="22" t="str">
        <f t="shared" si="63"/>
        <v>D+</v>
      </c>
      <c r="CE19" s="18" t="str">
        <f t="shared" si="30"/>
        <v>1.6</v>
      </c>
      <c r="CF19" s="68">
        <v>30</v>
      </c>
      <c r="CG19" s="23">
        <f t="shared" si="64"/>
        <v>40</v>
      </c>
      <c r="CH19" s="18" t="str">
        <f t="shared" si="31"/>
        <v>C</v>
      </c>
      <c r="CI19" s="18" t="str">
        <f t="shared" si="32"/>
        <v>2.0</v>
      </c>
      <c r="CJ19" s="16">
        <v>22</v>
      </c>
      <c r="CK19" s="19">
        <f t="shared" si="65"/>
        <v>88</v>
      </c>
      <c r="CL19" s="18" t="str">
        <f t="shared" si="33"/>
        <v>A</v>
      </c>
      <c r="CM19" s="18" t="str">
        <f t="shared" si="34"/>
        <v>3.6</v>
      </c>
      <c r="CN19" s="21">
        <f t="shared" si="80"/>
        <v>52</v>
      </c>
      <c r="CO19" s="21">
        <f t="shared" si="66"/>
        <v>52</v>
      </c>
      <c r="CP19" s="22" t="str">
        <f t="shared" si="67"/>
        <v>C+</v>
      </c>
      <c r="CQ19" s="18" t="str">
        <f t="shared" si="35"/>
        <v>2.4</v>
      </c>
      <c r="CR19" s="26">
        <f t="shared" si="68"/>
        <v>342</v>
      </c>
      <c r="CS19" s="26">
        <f t="shared" si="69"/>
        <v>42.75</v>
      </c>
      <c r="CT19" s="27" t="str">
        <f t="shared" si="36"/>
        <v>C</v>
      </c>
      <c r="CU19" s="28">
        <f t="shared" si="70"/>
        <v>1.95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9">
        <v>12</v>
      </c>
      <c r="B20" s="68">
        <v>75105012</v>
      </c>
      <c r="C20" s="68" t="s">
        <v>89</v>
      </c>
      <c r="D20" s="30" t="s">
        <v>90</v>
      </c>
      <c r="E20" s="30" t="s">
        <v>91</v>
      </c>
      <c r="F20" s="31" t="s">
        <v>92</v>
      </c>
      <c r="G20" s="30"/>
      <c r="H20" s="68">
        <v>22</v>
      </c>
      <c r="I20" s="17">
        <f t="shared" si="37"/>
        <v>29.333333333333332</v>
      </c>
      <c r="J20" s="18" t="str">
        <f t="shared" si="0"/>
        <v>D</v>
      </c>
      <c r="K20" s="18" t="str">
        <f t="shared" si="1"/>
        <v>1.2</v>
      </c>
      <c r="L20" s="16">
        <v>22</v>
      </c>
      <c r="M20" s="16">
        <f t="shared" si="38"/>
        <v>88</v>
      </c>
      <c r="N20" s="18" t="str">
        <f t="shared" si="2"/>
        <v>A</v>
      </c>
      <c r="O20" s="18" t="str">
        <f t="shared" si="3"/>
        <v>3.6</v>
      </c>
      <c r="P20" s="21">
        <f t="shared" si="71"/>
        <v>44</v>
      </c>
      <c r="Q20" s="21">
        <f t="shared" si="39"/>
        <v>44</v>
      </c>
      <c r="R20" s="22" t="str">
        <f t="shared" si="40"/>
        <v>C</v>
      </c>
      <c r="S20" s="18" t="str">
        <f t="shared" si="4"/>
        <v>2.0</v>
      </c>
      <c r="T20" s="68">
        <v>20</v>
      </c>
      <c r="U20" s="23">
        <f t="shared" si="41"/>
        <v>26.666666666666668</v>
      </c>
      <c r="V20" s="18" t="str">
        <f t="shared" si="5"/>
        <v>D</v>
      </c>
      <c r="W20" s="18" t="str">
        <f t="shared" si="6"/>
        <v>1.2</v>
      </c>
      <c r="X20" s="16">
        <v>23</v>
      </c>
      <c r="Y20" s="16">
        <f t="shared" si="42"/>
        <v>92</v>
      </c>
      <c r="Z20" s="18" t="str">
        <f t="shared" si="7"/>
        <v>A+</v>
      </c>
      <c r="AA20" s="18" t="str">
        <f t="shared" si="8"/>
        <v>4.0</v>
      </c>
      <c r="AB20" s="21">
        <f t="shared" si="72"/>
        <v>43</v>
      </c>
      <c r="AC20" s="21">
        <f t="shared" si="43"/>
        <v>43</v>
      </c>
      <c r="AD20" s="22" t="str">
        <f t="shared" si="44"/>
        <v>C</v>
      </c>
      <c r="AE20" s="18" t="str">
        <f t="shared" si="9"/>
        <v>2.0</v>
      </c>
      <c r="AF20" s="68">
        <v>9</v>
      </c>
      <c r="AG20" s="16">
        <f t="shared" si="45"/>
        <v>9</v>
      </c>
      <c r="AH20" s="22" t="str">
        <f t="shared" si="46"/>
        <v>E</v>
      </c>
      <c r="AI20" s="18" t="str">
        <f t="shared" si="10"/>
        <v>0.8</v>
      </c>
      <c r="AJ20" s="68">
        <v>12</v>
      </c>
      <c r="AK20" s="23">
        <f t="shared" si="47"/>
        <v>16</v>
      </c>
      <c r="AL20" s="18" t="str">
        <f t="shared" si="48"/>
        <v>E</v>
      </c>
      <c r="AM20" s="18" t="str">
        <f t="shared" si="49"/>
        <v>0.8</v>
      </c>
      <c r="AN20" s="16">
        <v>20</v>
      </c>
      <c r="AO20" s="16">
        <f t="shared" si="50"/>
        <v>80</v>
      </c>
      <c r="AP20" s="18" t="str">
        <f t="shared" si="13"/>
        <v>A</v>
      </c>
      <c r="AQ20" s="18" t="str">
        <f t="shared" si="14"/>
        <v>3.6</v>
      </c>
      <c r="AR20" s="21">
        <f t="shared" si="73"/>
        <v>32</v>
      </c>
      <c r="AS20" s="21">
        <f t="shared" si="51"/>
        <v>32</v>
      </c>
      <c r="AT20" s="22" t="str">
        <f t="shared" si="52"/>
        <v>D+</v>
      </c>
      <c r="AU20" s="18" t="str">
        <f t="shared" si="15"/>
        <v>1.6</v>
      </c>
      <c r="AV20" s="68">
        <v>15</v>
      </c>
      <c r="AW20" s="23">
        <f t="shared" si="53"/>
        <v>20</v>
      </c>
      <c r="AX20" s="18" t="str">
        <f t="shared" si="16"/>
        <v>D</v>
      </c>
      <c r="AY20" s="18" t="str">
        <f t="shared" si="17"/>
        <v>1.2</v>
      </c>
      <c r="AZ20" s="16">
        <v>22</v>
      </c>
      <c r="BA20" s="16">
        <f t="shared" si="54"/>
        <v>88</v>
      </c>
      <c r="BB20" s="18" t="str">
        <f t="shared" si="18"/>
        <v>A</v>
      </c>
      <c r="BC20" s="18" t="str">
        <f t="shared" si="19"/>
        <v>3.6</v>
      </c>
      <c r="BD20" s="24">
        <f t="shared" si="74"/>
        <v>37</v>
      </c>
      <c r="BE20" s="21">
        <f t="shared" si="55"/>
        <v>37</v>
      </c>
      <c r="BF20" s="22" t="str">
        <f t="shared" si="56"/>
        <v>D+</v>
      </c>
      <c r="BG20" s="18" t="str">
        <f t="shared" si="20"/>
        <v>1.6</v>
      </c>
      <c r="BH20" s="68">
        <v>21</v>
      </c>
      <c r="BI20" s="23">
        <f t="shared" si="57"/>
        <v>28.000000000000004</v>
      </c>
      <c r="BJ20" s="18" t="str">
        <f t="shared" si="21"/>
        <v>D</v>
      </c>
      <c r="BK20" s="18" t="str">
        <f t="shared" si="22"/>
        <v>1.2</v>
      </c>
      <c r="BL20" s="16">
        <v>20</v>
      </c>
      <c r="BM20" s="19">
        <f t="shared" si="58"/>
        <v>80</v>
      </c>
      <c r="BN20" s="18" t="str">
        <f t="shared" si="23"/>
        <v>A</v>
      </c>
      <c r="BO20" s="18" t="str">
        <f t="shared" si="24"/>
        <v>3.6</v>
      </c>
      <c r="BP20" s="21">
        <f t="shared" si="75"/>
        <v>41</v>
      </c>
      <c r="BQ20" s="21">
        <f t="shared" si="59"/>
        <v>41</v>
      </c>
      <c r="BR20" s="22" t="str">
        <f t="shared" si="60"/>
        <v>C</v>
      </c>
      <c r="BS20" s="18" t="str">
        <f t="shared" si="25"/>
        <v>2.0</v>
      </c>
      <c r="BT20" s="68">
        <v>33</v>
      </c>
      <c r="BU20" s="23">
        <f t="shared" si="61"/>
        <v>33</v>
      </c>
      <c r="BV20" s="18" t="str">
        <f t="shared" si="26"/>
        <v>D+</v>
      </c>
      <c r="BW20" s="18" t="str">
        <f t="shared" si="27"/>
        <v>1.6</v>
      </c>
      <c r="BX20" s="16"/>
      <c r="BY20" s="19">
        <f t="shared" si="76"/>
        <v>0</v>
      </c>
      <c r="BZ20" s="20" t="str">
        <f t="shared" si="77"/>
        <v>-</v>
      </c>
      <c r="CA20" s="20" t="str">
        <f t="shared" si="78"/>
        <v>-</v>
      </c>
      <c r="CB20" s="25">
        <f t="shared" si="79"/>
        <v>33</v>
      </c>
      <c r="CC20" s="21">
        <f t="shared" si="62"/>
        <v>33</v>
      </c>
      <c r="CD20" s="22" t="str">
        <f t="shared" si="63"/>
        <v>D+</v>
      </c>
      <c r="CE20" s="18" t="str">
        <f t="shared" si="30"/>
        <v>1.6</v>
      </c>
      <c r="CF20" s="68">
        <v>30</v>
      </c>
      <c r="CG20" s="23">
        <f t="shared" si="64"/>
        <v>40</v>
      </c>
      <c r="CH20" s="18" t="str">
        <f t="shared" si="31"/>
        <v>C</v>
      </c>
      <c r="CI20" s="18" t="str">
        <f t="shared" si="32"/>
        <v>2.0</v>
      </c>
      <c r="CJ20" s="16">
        <v>23</v>
      </c>
      <c r="CK20" s="19">
        <f t="shared" si="65"/>
        <v>92</v>
      </c>
      <c r="CL20" s="18" t="str">
        <f t="shared" si="33"/>
        <v>A+</v>
      </c>
      <c r="CM20" s="18" t="str">
        <f t="shared" si="34"/>
        <v>4.0</v>
      </c>
      <c r="CN20" s="21">
        <f t="shared" si="80"/>
        <v>53</v>
      </c>
      <c r="CO20" s="21">
        <f t="shared" si="66"/>
        <v>53</v>
      </c>
      <c r="CP20" s="22" t="str">
        <f t="shared" si="67"/>
        <v>C+</v>
      </c>
      <c r="CQ20" s="18" t="str">
        <f t="shared" si="35"/>
        <v>2.4</v>
      </c>
      <c r="CR20" s="26">
        <f t="shared" si="68"/>
        <v>292</v>
      </c>
      <c r="CS20" s="26">
        <f t="shared" si="69"/>
        <v>36.5</v>
      </c>
      <c r="CT20" s="27" t="str">
        <f t="shared" si="36"/>
        <v>D+</v>
      </c>
      <c r="CU20" s="28">
        <f t="shared" si="70"/>
        <v>1.75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68">
        <v>75105013</v>
      </c>
      <c r="C21" s="68" t="s">
        <v>96</v>
      </c>
      <c r="D21" s="30" t="s">
        <v>97</v>
      </c>
      <c r="E21" s="30" t="s">
        <v>98</v>
      </c>
      <c r="F21" s="31" t="s">
        <v>99</v>
      </c>
      <c r="G21" s="30"/>
      <c r="H21" s="68"/>
      <c r="I21" s="17">
        <f t="shared" si="37"/>
        <v>0</v>
      </c>
      <c r="J21" s="18" t="str">
        <f t="shared" si="0"/>
        <v>-</v>
      </c>
      <c r="K21" s="18" t="str">
        <f t="shared" si="1"/>
        <v>-</v>
      </c>
      <c r="L21" s="16"/>
      <c r="M21" s="16">
        <f t="shared" si="38"/>
        <v>0</v>
      </c>
      <c r="N21" s="18" t="str">
        <f t="shared" si="2"/>
        <v>-</v>
      </c>
      <c r="O21" s="18" t="str">
        <f t="shared" si="3"/>
        <v>-</v>
      </c>
      <c r="P21" s="21">
        <f t="shared" si="71"/>
        <v>0</v>
      </c>
      <c r="Q21" s="21">
        <f t="shared" si="39"/>
        <v>0</v>
      </c>
      <c r="R21" s="22" t="str">
        <f t="shared" si="40"/>
        <v>-</v>
      </c>
      <c r="S21" s="18" t="str">
        <f t="shared" si="4"/>
        <v>-</v>
      </c>
      <c r="T21" s="68"/>
      <c r="U21" s="23">
        <f t="shared" si="41"/>
        <v>0</v>
      </c>
      <c r="V21" s="18" t="str">
        <f t="shared" si="5"/>
        <v>-</v>
      </c>
      <c r="W21" s="18" t="str">
        <f t="shared" si="6"/>
        <v>-</v>
      </c>
      <c r="X21" s="16"/>
      <c r="Y21" s="16">
        <f t="shared" si="42"/>
        <v>0</v>
      </c>
      <c r="Z21" s="18" t="str">
        <f t="shared" si="7"/>
        <v>-</v>
      </c>
      <c r="AA21" s="18" t="str">
        <f t="shared" si="8"/>
        <v>-</v>
      </c>
      <c r="AB21" s="21">
        <f t="shared" si="72"/>
        <v>0</v>
      </c>
      <c r="AC21" s="21">
        <f t="shared" si="43"/>
        <v>0</v>
      </c>
      <c r="AD21" s="22" t="str">
        <f t="shared" si="44"/>
        <v>-</v>
      </c>
      <c r="AE21" s="18" t="str">
        <f t="shared" si="9"/>
        <v>-</v>
      </c>
      <c r="AF21" s="68">
        <v>0</v>
      </c>
      <c r="AG21" s="16">
        <f t="shared" si="45"/>
        <v>0</v>
      </c>
      <c r="AH21" s="22" t="str">
        <f t="shared" si="46"/>
        <v>-</v>
      </c>
      <c r="AI21" s="18" t="str">
        <f t="shared" si="10"/>
        <v>-</v>
      </c>
      <c r="AJ21" s="68"/>
      <c r="AK21" s="23">
        <f t="shared" si="47"/>
        <v>0</v>
      </c>
      <c r="AL21" s="18" t="str">
        <f t="shared" si="48"/>
        <v>-</v>
      </c>
      <c r="AM21" s="18" t="str">
        <f t="shared" si="49"/>
        <v>-</v>
      </c>
      <c r="AN21" s="16"/>
      <c r="AO21" s="16">
        <f t="shared" si="50"/>
        <v>0</v>
      </c>
      <c r="AP21" s="18" t="str">
        <f t="shared" si="13"/>
        <v>-</v>
      </c>
      <c r="AQ21" s="18" t="str">
        <f t="shared" si="14"/>
        <v>-</v>
      </c>
      <c r="AR21" s="21">
        <f t="shared" si="73"/>
        <v>0</v>
      </c>
      <c r="AS21" s="21">
        <f t="shared" si="51"/>
        <v>0</v>
      </c>
      <c r="AT21" s="22" t="str">
        <f t="shared" si="52"/>
        <v>-</v>
      </c>
      <c r="AU21" s="18" t="str">
        <f t="shared" si="15"/>
        <v>-</v>
      </c>
      <c r="AV21" s="68"/>
      <c r="AW21" s="23">
        <f t="shared" si="53"/>
        <v>0</v>
      </c>
      <c r="AX21" s="18" t="str">
        <f t="shared" si="16"/>
        <v>-</v>
      </c>
      <c r="AY21" s="18" t="str">
        <f t="shared" si="17"/>
        <v>-</v>
      </c>
      <c r="AZ21" s="16"/>
      <c r="BA21" s="16">
        <f t="shared" si="54"/>
        <v>0</v>
      </c>
      <c r="BB21" s="18" t="str">
        <f t="shared" si="18"/>
        <v>-</v>
      </c>
      <c r="BC21" s="18" t="str">
        <f t="shared" si="19"/>
        <v>-</v>
      </c>
      <c r="BD21" s="24">
        <f t="shared" si="74"/>
        <v>0</v>
      </c>
      <c r="BE21" s="21">
        <f t="shared" si="55"/>
        <v>0</v>
      </c>
      <c r="BF21" s="22" t="str">
        <f t="shared" si="56"/>
        <v>-</v>
      </c>
      <c r="BG21" s="18" t="str">
        <f t="shared" si="20"/>
        <v>-</v>
      </c>
      <c r="BH21" s="68"/>
      <c r="BI21" s="23">
        <f t="shared" si="57"/>
        <v>0</v>
      </c>
      <c r="BJ21" s="18" t="str">
        <f t="shared" si="21"/>
        <v>-</v>
      </c>
      <c r="BK21" s="18" t="str">
        <f t="shared" si="22"/>
        <v>-</v>
      </c>
      <c r="BL21" s="16"/>
      <c r="BM21" s="19">
        <f t="shared" si="58"/>
        <v>0</v>
      </c>
      <c r="BN21" s="18" t="str">
        <f t="shared" si="23"/>
        <v>-</v>
      </c>
      <c r="BO21" s="18" t="str">
        <f t="shared" si="24"/>
        <v>-</v>
      </c>
      <c r="BP21" s="21">
        <f t="shared" si="75"/>
        <v>0</v>
      </c>
      <c r="BQ21" s="21">
        <f t="shared" si="59"/>
        <v>0</v>
      </c>
      <c r="BR21" s="22" t="str">
        <f t="shared" si="60"/>
        <v>-</v>
      </c>
      <c r="BS21" s="18" t="str">
        <f t="shared" si="25"/>
        <v>-</v>
      </c>
      <c r="BT21" s="68"/>
      <c r="BU21" s="23">
        <f t="shared" si="61"/>
        <v>0</v>
      </c>
      <c r="BV21" s="18" t="str">
        <f t="shared" si="26"/>
        <v>-</v>
      </c>
      <c r="BW21" s="18" t="str">
        <f t="shared" si="27"/>
        <v>-</v>
      </c>
      <c r="BX21" s="16"/>
      <c r="BY21" s="19">
        <f t="shared" si="76"/>
        <v>0</v>
      </c>
      <c r="BZ21" s="20" t="str">
        <f t="shared" si="77"/>
        <v>-</v>
      </c>
      <c r="CA21" s="20" t="str">
        <f t="shared" si="78"/>
        <v>-</v>
      </c>
      <c r="CB21" s="25">
        <f t="shared" si="79"/>
        <v>0</v>
      </c>
      <c r="CC21" s="21">
        <f t="shared" si="62"/>
        <v>0</v>
      </c>
      <c r="CD21" s="22" t="str">
        <f t="shared" si="63"/>
        <v>-</v>
      </c>
      <c r="CE21" s="18" t="str">
        <f t="shared" si="30"/>
        <v>-</v>
      </c>
      <c r="CF21" s="68"/>
      <c r="CG21" s="23">
        <f t="shared" si="64"/>
        <v>0</v>
      </c>
      <c r="CH21" s="18" t="str">
        <f t="shared" si="31"/>
        <v>-</v>
      </c>
      <c r="CI21" s="18" t="str">
        <f t="shared" si="32"/>
        <v>-</v>
      </c>
      <c r="CJ21" s="16"/>
      <c r="CK21" s="19">
        <f t="shared" si="65"/>
        <v>0</v>
      </c>
      <c r="CL21" s="18" t="str">
        <f t="shared" si="33"/>
        <v>-</v>
      </c>
      <c r="CM21" s="18" t="str">
        <f t="shared" si="34"/>
        <v>-</v>
      </c>
      <c r="CN21" s="21">
        <f t="shared" si="80"/>
        <v>0</v>
      </c>
      <c r="CO21" s="21">
        <f t="shared" si="66"/>
        <v>0</v>
      </c>
      <c r="CP21" s="22" t="str">
        <f t="shared" si="67"/>
        <v>-</v>
      </c>
      <c r="CQ21" s="18" t="str">
        <f t="shared" si="35"/>
        <v>-</v>
      </c>
      <c r="CR21" s="26">
        <f t="shared" si="68"/>
        <v>0</v>
      </c>
      <c r="CS21" s="26">
        <f t="shared" si="69"/>
        <v>0</v>
      </c>
      <c r="CT21" s="27" t="str">
        <f t="shared" si="36"/>
        <v>-</v>
      </c>
      <c r="CU21" s="28" t="e">
        <f t="shared" si="70"/>
        <v>#VALUE!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9">
        <v>14</v>
      </c>
      <c r="B22" s="68">
        <v>75105014</v>
      </c>
      <c r="C22" s="68" t="s">
        <v>100</v>
      </c>
      <c r="D22" s="30" t="s">
        <v>101</v>
      </c>
      <c r="E22" s="30" t="s">
        <v>102</v>
      </c>
      <c r="F22" s="31" t="s">
        <v>103</v>
      </c>
      <c r="G22" s="30"/>
      <c r="H22" s="68">
        <v>27</v>
      </c>
      <c r="I22" s="17">
        <f t="shared" si="37"/>
        <v>36</v>
      </c>
      <c r="J22" s="18" t="str">
        <f t="shared" si="0"/>
        <v>D+</v>
      </c>
      <c r="K22" s="18" t="str">
        <f t="shared" si="1"/>
        <v>1.6</v>
      </c>
      <c r="L22" s="16">
        <v>22</v>
      </c>
      <c r="M22" s="16">
        <f t="shared" si="38"/>
        <v>88</v>
      </c>
      <c r="N22" s="18" t="str">
        <f t="shared" si="2"/>
        <v>A</v>
      </c>
      <c r="O22" s="18" t="str">
        <f t="shared" si="3"/>
        <v>3.6</v>
      </c>
      <c r="P22" s="21">
        <f t="shared" si="71"/>
        <v>49</v>
      </c>
      <c r="Q22" s="21">
        <f t="shared" si="39"/>
        <v>49</v>
      </c>
      <c r="R22" s="22" t="str">
        <f t="shared" si="40"/>
        <v>C</v>
      </c>
      <c r="S22" s="18" t="str">
        <f t="shared" si="4"/>
        <v>2.0</v>
      </c>
      <c r="T22" s="68">
        <v>30</v>
      </c>
      <c r="U22" s="23">
        <f t="shared" si="41"/>
        <v>40</v>
      </c>
      <c r="V22" s="18" t="str">
        <f t="shared" si="5"/>
        <v>C</v>
      </c>
      <c r="W22" s="18" t="str">
        <f t="shared" si="6"/>
        <v>2.0</v>
      </c>
      <c r="X22" s="16">
        <v>23</v>
      </c>
      <c r="Y22" s="16">
        <f t="shared" si="42"/>
        <v>92</v>
      </c>
      <c r="Z22" s="18" t="str">
        <f t="shared" si="7"/>
        <v>A+</v>
      </c>
      <c r="AA22" s="18" t="str">
        <f t="shared" si="8"/>
        <v>4.0</v>
      </c>
      <c r="AB22" s="21">
        <f t="shared" si="72"/>
        <v>53</v>
      </c>
      <c r="AC22" s="21">
        <f t="shared" si="43"/>
        <v>53</v>
      </c>
      <c r="AD22" s="22" t="str">
        <f t="shared" si="44"/>
        <v>C+</v>
      </c>
      <c r="AE22" s="18" t="str">
        <f t="shared" si="9"/>
        <v>2.4</v>
      </c>
      <c r="AF22" s="68">
        <v>9</v>
      </c>
      <c r="AG22" s="16">
        <f t="shared" si="45"/>
        <v>9</v>
      </c>
      <c r="AH22" s="22" t="str">
        <f t="shared" si="46"/>
        <v>E</v>
      </c>
      <c r="AI22" s="18" t="str">
        <f t="shared" si="10"/>
        <v>0.8</v>
      </c>
      <c r="AJ22" s="68">
        <v>19</v>
      </c>
      <c r="AK22" s="23">
        <f t="shared" si="47"/>
        <v>25.333333333333336</v>
      </c>
      <c r="AL22" s="18" t="str">
        <f t="shared" si="48"/>
        <v>D</v>
      </c>
      <c r="AM22" s="18" t="str">
        <f t="shared" si="49"/>
        <v>1.2</v>
      </c>
      <c r="AN22" s="16">
        <v>24</v>
      </c>
      <c r="AO22" s="16">
        <f t="shared" si="50"/>
        <v>96</v>
      </c>
      <c r="AP22" s="18" t="str">
        <f t="shared" si="13"/>
        <v>A+</v>
      </c>
      <c r="AQ22" s="18" t="str">
        <f t="shared" si="14"/>
        <v>4.0</v>
      </c>
      <c r="AR22" s="21">
        <f t="shared" si="73"/>
        <v>43</v>
      </c>
      <c r="AS22" s="21">
        <f t="shared" si="51"/>
        <v>43</v>
      </c>
      <c r="AT22" s="22" t="str">
        <f t="shared" si="52"/>
        <v>C</v>
      </c>
      <c r="AU22" s="18" t="str">
        <f t="shared" si="15"/>
        <v>2.0</v>
      </c>
      <c r="AV22" s="68">
        <v>17</v>
      </c>
      <c r="AW22" s="23">
        <f t="shared" si="53"/>
        <v>22.666666666666664</v>
      </c>
      <c r="AX22" s="18" t="str">
        <f t="shared" si="16"/>
        <v>D</v>
      </c>
      <c r="AY22" s="18" t="str">
        <f t="shared" si="17"/>
        <v>1.2</v>
      </c>
      <c r="AZ22" s="16">
        <v>22</v>
      </c>
      <c r="BA22" s="16">
        <f t="shared" si="54"/>
        <v>88</v>
      </c>
      <c r="BB22" s="18" t="str">
        <f t="shared" si="18"/>
        <v>A</v>
      </c>
      <c r="BC22" s="18" t="str">
        <f t="shared" si="19"/>
        <v>3.6</v>
      </c>
      <c r="BD22" s="24">
        <f t="shared" si="74"/>
        <v>39</v>
      </c>
      <c r="BE22" s="21">
        <f t="shared" si="55"/>
        <v>39</v>
      </c>
      <c r="BF22" s="22" t="str">
        <f t="shared" si="56"/>
        <v>D+</v>
      </c>
      <c r="BG22" s="18" t="str">
        <f t="shared" si="20"/>
        <v>1.6</v>
      </c>
      <c r="BH22" s="68">
        <v>30</v>
      </c>
      <c r="BI22" s="23">
        <f t="shared" si="57"/>
        <v>40</v>
      </c>
      <c r="BJ22" s="18" t="str">
        <f t="shared" si="21"/>
        <v>C</v>
      </c>
      <c r="BK22" s="18" t="str">
        <f t="shared" si="22"/>
        <v>2.0</v>
      </c>
      <c r="BL22" s="16">
        <v>20</v>
      </c>
      <c r="BM22" s="19">
        <f t="shared" si="58"/>
        <v>80</v>
      </c>
      <c r="BN22" s="18" t="str">
        <f t="shared" si="23"/>
        <v>A</v>
      </c>
      <c r="BO22" s="18" t="str">
        <f t="shared" si="24"/>
        <v>3.6</v>
      </c>
      <c r="BP22" s="21">
        <f t="shared" si="75"/>
        <v>50</v>
      </c>
      <c r="BQ22" s="21">
        <f t="shared" si="59"/>
        <v>50</v>
      </c>
      <c r="BR22" s="22" t="str">
        <f t="shared" si="60"/>
        <v>C+</v>
      </c>
      <c r="BS22" s="18" t="str">
        <f t="shared" si="25"/>
        <v>2.4</v>
      </c>
      <c r="BT22" s="68">
        <v>41</v>
      </c>
      <c r="BU22" s="23">
        <f t="shared" si="61"/>
        <v>41</v>
      </c>
      <c r="BV22" s="18" t="str">
        <f t="shared" si="26"/>
        <v>C</v>
      </c>
      <c r="BW22" s="18" t="str">
        <f t="shared" si="27"/>
        <v>2.0</v>
      </c>
      <c r="BX22" s="16"/>
      <c r="BY22" s="19">
        <f t="shared" si="76"/>
        <v>0</v>
      </c>
      <c r="BZ22" s="20" t="str">
        <f t="shared" si="77"/>
        <v>-</v>
      </c>
      <c r="CA22" s="20" t="str">
        <f t="shared" si="78"/>
        <v>-</v>
      </c>
      <c r="CB22" s="25">
        <f t="shared" si="79"/>
        <v>41</v>
      </c>
      <c r="CC22" s="21">
        <f t="shared" si="62"/>
        <v>41</v>
      </c>
      <c r="CD22" s="22" t="str">
        <f t="shared" si="63"/>
        <v>C</v>
      </c>
      <c r="CE22" s="18" t="str">
        <f t="shared" si="30"/>
        <v>2.0</v>
      </c>
      <c r="CF22" s="68">
        <v>34</v>
      </c>
      <c r="CG22" s="23">
        <f t="shared" si="64"/>
        <v>45.333333333333329</v>
      </c>
      <c r="CH22" s="18" t="str">
        <f t="shared" si="31"/>
        <v>C</v>
      </c>
      <c r="CI22" s="18" t="str">
        <f t="shared" si="32"/>
        <v>2.0</v>
      </c>
      <c r="CJ22" s="16">
        <v>24</v>
      </c>
      <c r="CK22" s="19">
        <f t="shared" si="65"/>
        <v>96</v>
      </c>
      <c r="CL22" s="18" t="str">
        <f t="shared" si="33"/>
        <v>A+</v>
      </c>
      <c r="CM22" s="18" t="str">
        <f t="shared" si="34"/>
        <v>4.0</v>
      </c>
      <c r="CN22" s="21">
        <f t="shared" si="80"/>
        <v>58</v>
      </c>
      <c r="CO22" s="21">
        <f t="shared" si="66"/>
        <v>57.999999999999993</v>
      </c>
      <c r="CP22" s="22" t="str">
        <f t="shared" si="67"/>
        <v>C+</v>
      </c>
      <c r="CQ22" s="18" t="str">
        <f t="shared" si="35"/>
        <v>2.4</v>
      </c>
      <c r="CR22" s="26">
        <f t="shared" si="68"/>
        <v>342</v>
      </c>
      <c r="CS22" s="26">
        <f t="shared" si="69"/>
        <v>42.75</v>
      </c>
      <c r="CT22" s="27" t="str">
        <f t="shared" si="36"/>
        <v>C</v>
      </c>
      <c r="CU22" s="28">
        <f t="shared" si="70"/>
        <v>1.9500000000000002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68">
        <v>75105015</v>
      </c>
      <c r="C23" s="68" t="s">
        <v>104</v>
      </c>
      <c r="D23" s="30" t="s">
        <v>105</v>
      </c>
      <c r="E23" s="30" t="s">
        <v>106</v>
      </c>
      <c r="F23" s="31" t="s">
        <v>107</v>
      </c>
      <c r="G23" s="30"/>
      <c r="H23" s="68">
        <v>46</v>
      </c>
      <c r="I23" s="17">
        <f t="shared" si="37"/>
        <v>61.333333333333329</v>
      </c>
      <c r="J23" s="18" t="str">
        <f t="shared" si="0"/>
        <v>B</v>
      </c>
      <c r="K23" s="18" t="str">
        <f t="shared" si="1"/>
        <v>2.8</v>
      </c>
      <c r="L23" s="16">
        <v>24</v>
      </c>
      <c r="M23" s="16">
        <f t="shared" si="38"/>
        <v>96</v>
      </c>
      <c r="N23" s="18" t="str">
        <f t="shared" si="2"/>
        <v>A+</v>
      </c>
      <c r="O23" s="18" t="str">
        <f t="shared" si="3"/>
        <v>4.0</v>
      </c>
      <c r="P23" s="21">
        <f t="shared" si="71"/>
        <v>70</v>
      </c>
      <c r="Q23" s="21">
        <f t="shared" si="39"/>
        <v>70</v>
      </c>
      <c r="R23" s="22" t="str">
        <f t="shared" si="40"/>
        <v>B+</v>
      </c>
      <c r="S23" s="18" t="str">
        <f t="shared" si="4"/>
        <v>3.2</v>
      </c>
      <c r="T23" s="68">
        <v>37</v>
      </c>
      <c r="U23" s="23">
        <f t="shared" si="41"/>
        <v>49.333333333333336</v>
      </c>
      <c r="V23" s="18" t="str">
        <f t="shared" si="5"/>
        <v>C</v>
      </c>
      <c r="W23" s="18" t="str">
        <f t="shared" si="6"/>
        <v>2.0</v>
      </c>
      <c r="X23" s="16">
        <v>23</v>
      </c>
      <c r="Y23" s="16">
        <f t="shared" si="42"/>
        <v>92</v>
      </c>
      <c r="Z23" s="18" t="str">
        <f t="shared" si="7"/>
        <v>A+</v>
      </c>
      <c r="AA23" s="18" t="str">
        <f t="shared" si="8"/>
        <v>4.0</v>
      </c>
      <c r="AB23" s="21">
        <f t="shared" si="72"/>
        <v>60</v>
      </c>
      <c r="AC23" s="21">
        <f t="shared" si="43"/>
        <v>60</v>
      </c>
      <c r="AD23" s="22" t="str">
        <f t="shared" si="44"/>
        <v>B</v>
      </c>
      <c r="AE23" s="18" t="str">
        <f t="shared" si="9"/>
        <v>2.8</v>
      </c>
      <c r="AF23" s="68">
        <v>17</v>
      </c>
      <c r="AG23" s="16">
        <f t="shared" si="45"/>
        <v>17</v>
      </c>
      <c r="AH23" s="22" t="str">
        <f t="shared" si="46"/>
        <v>E</v>
      </c>
      <c r="AI23" s="18" t="str">
        <f t="shared" si="10"/>
        <v>0.8</v>
      </c>
      <c r="AJ23" s="68">
        <v>45</v>
      </c>
      <c r="AK23" s="23">
        <f t="shared" si="47"/>
        <v>60</v>
      </c>
      <c r="AL23" s="18" t="str">
        <f t="shared" si="48"/>
        <v>B</v>
      </c>
      <c r="AM23" s="18" t="str">
        <f t="shared" si="49"/>
        <v>2.8</v>
      </c>
      <c r="AN23" s="16">
        <v>22</v>
      </c>
      <c r="AO23" s="16">
        <f t="shared" si="50"/>
        <v>88</v>
      </c>
      <c r="AP23" s="18" t="str">
        <f t="shared" si="13"/>
        <v>A</v>
      </c>
      <c r="AQ23" s="18" t="str">
        <f t="shared" si="14"/>
        <v>3.6</v>
      </c>
      <c r="AR23" s="21">
        <f t="shared" si="73"/>
        <v>67</v>
      </c>
      <c r="AS23" s="21">
        <f t="shared" si="51"/>
        <v>67</v>
      </c>
      <c r="AT23" s="22" t="str">
        <f t="shared" si="52"/>
        <v>B</v>
      </c>
      <c r="AU23" s="18" t="str">
        <f t="shared" si="15"/>
        <v>2.8</v>
      </c>
      <c r="AV23" s="68">
        <v>35</v>
      </c>
      <c r="AW23" s="23">
        <f t="shared" si="53"/>
        <v>46.666666666666664</v>
      </c>
      <c r="AX23" s="18" t="str">
        <f t="shared" si="16"/>
        <v>C</v>
      </c>
      <c r="AY23" s="18" t="str">
        <f t="shared" si="17"/>
        <v>2.0</v>
      </c>
      <c r="AZ23" s="16">
        <v>21</v>
      </c>
      <c r="BA23" s="16">
        <f t="shared" si="54"/>
        <v>84</v>
      </c>
      <c r="BB23" s="18" t="str">
        <f t="shared" si="18"/>
        <v>A</v>
      </c>
      <c r="BC23" s="18" t="str">
        <f t="shared" si="19"/>
        <v>3.6</v>
      </c>
      <c r="BD23" s="24">
        <f t="shared" si="74"/>
        <v>56</v>
      </c>
      <c r="BE23" s="21">
        <f t="shared" si="55"/>
        <v>56.000000000000007</v>
      </c>
      <c r="BF23" s="22" t="str">
        <f t="shared" si="56"/>
        <v>C+</v>
      </c>
      <c r="BG23" s="18" t="str">
        <f t="shared" si="20"/>
        <v>2.4</v>
      </c>
      <c r="BH23" s="68">
        <v>41</v>
      </c>
      <c r="BI23" s="23">
        <f t="shared" si="57"/>
        <v>54.666666666666664</v>
      </c>
      <c r="BJ23" s="18" t="str">
        <f t="shared" si="21"/>
        <v>C+</v>
      </c>
      <c r="BK23" s="18" t="str">
        <f t="shared" si="22"/>
        <v>2.4</v>
      </c>
      <c r="BL23" s="16">
        <v>20</v>
      </c>
      <c r="BM23" s="19">
        <f t="shared" si="58"/>
        <v>80</v>
      </c>
      <c r="BN23" s="18" t="str">
        <f t="shared" si="23"/>
        <v>A</v>
      </c>
      <c r="BO23" s="18" t="str">
        <f t="shared" si="24"/>
        <v>3.6</v>
      </c>
      <c r="BP23" s="21">
        <f t="shared" si="75"/>
        <v>61</v>
      </c>
      <c r="BQ23" s="21">
        <f t="shared" si="59"/>
        <v>61</v>
      </c>
      <c r="BR23" s="22" t="str">
        <f t="shared" si="60"/>
        <v>B</v>
      </c>
      <c r="BS23" s="18" t="str">
        <f t="shared" si="25"/>
        <v>2.8</v>
      </c>
      <c r="BT23" s="68">
        <v>46</v>
      </c>
      <c r="BU23" s="23">
        <f t="shared" si="61"/>
        <v>46</v>
      </c>
      <c r="BV23" s="18" t="str">
        <f t="shared" si="26"/>
        <v>C</v>
      </c>
      <c r="BW23" s="18" t="str">
        <f t="shared" si="27"/>
        <v>2.0</v>
      </c>
      <c r="BX23" s="16"/>
      <c r="BY23" s="19">
        <f t="shared" si="76"/>
        <v>0</v>
      </c>
      <c r="BZ23" s="20" t="str">
        <f t="shared" si="77"/>
        <v>-</v>
      </c>
      <c r="CA23" s="20" t="str">
        <f t="shared" si="78"/>
        <v>-</v>
      </c>
      <c r="CB23" s="25">
        <f t="shared" si="79"/>
        <v>46</v>
      </c>
      <c r="CC23" s="21">
        <f t="shared" si="62"/>
        <v>46</v>
      </c>
      <c r="CD23" s="22" t="str">
        <f t="shared" si="63"/>
        <v>C</v>
      </c>
      <c r="CE23" s="18" t="str">
        <f t="shared" si="30"/>
        <v>2.0</v>
      </c>
      <c r="CF23" s="68">
        <v>42</v>
      </c>
      <c r="CG23" s="23">
        <f t="shared" si="64"/>
        <v>56.000000000000007</v>
      </c>
      <c r="CH23" s="18" t="str">
        <f t="shared" si="31"/>
        <v>C+</v>
      </c>
      <c r="CI23" s="18" t="str">
        <f t="shared" si="32"/>
        <v>2.4</v>
      </c>
      <c r="CJ23" s="16">
        <v>24</v>
      </c>
      <c r="CK23" s="19">
        <f t="shared" si="65"/>
        <v>96</v>
      </c>
      <c r="CL23" s="18" t="str">
        <f t="shared" si="33"/>
        <v>A+</v>
      </c>
      <c r="CM23" s="18" t="str">
        <f t="shared" si="34"/>
        <v>4.0</v>
      </c>
      <c r="CN23" s="21">
        <f t="shared" si="80"/>
        <v>66</v>
      </c>
      <c r="CO23" s="21">
        <f t="shared" si="66"/>
        <v>66</v>
      </c>
      <c r="CP23" s="22" t="str">
        <f t="shared" si="67"/>
        <v>B</v>
      </c>
      <c r="CQ23" s="18" t="str">
        <f t="shared" si="35"/>
        <v>2.8</v>
      </c>
      <c r="CR23" s="26">
        <f t="shared" si="68"/>
        <v>443</v>
      </c>
      <c r="CS23" s="26">
        <f t="shared" si="69"/>
        <v>55.375</v>
      </c>
      <c r="CT23" s="27" t="str">
        <f t="shared" si="36"/>
        <v>C+</v>
      </c>
      <c r="CU23" s="28">
        <f t="shared" si="70"/>
        <v>2.4500000000000002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9">
        <v>16</v>
      </c>
      <c r="B24" s="68">
        <v>75105016</v>
      </c>
      <c r="C24" s="68" t="s">
        <v>108</v>
      </c>
      <c r="D24" s="30" t="s">
        <v>109</v>
      </c>
      <c r="E24" s="30" t="s">
        <v>110</v>
      </c>
      <c r="F24" s="31" t="s">
        <v>111</v>
      </c>
      <c r="G24" s="30"/>
      <c r="H24" s="68">
        <v>30</v>
      </c>
      <c r="I24" s="17">
        <f t="shared" si="37"/>
        <v>40</v>
      </c>
      <c r="J24" s="18" t="str">
        <f t="shared" si="0"/>
        <v>C</v>
      </c>
      <c r="K24" s="18" t="str">
        <f t="shared" si="1"/>
        <v>2.0</v>
      </c>
      <c r="L24" s="16">
        <v>21</v>
      </c>
      <c r="M24" s="16">
        <f t="shared" si="38"/>
        <v>84</v>
      </c>
      <c r="N24" s="18" t="str">
        <f t="shared" si="2"/>
        <v>A</v>
      </c>
      <c r="O24" s="18" t="str">
        <f t="shared" si="3"/>
        <v>3.6</v>
      </c>
      <c r="P24" s="21">
        <f t="shared" si="71"/>
        <v>51</v>
      </c>
      <c r="Q24" s="21">
        <f t="shared" si="39"/>
        <v>51</v>
      </c>
      <c r="R24" s="22" t="str">
        <f t="shared" si="40"/>
        <v>C+</v>
      </c>
      <c r="S24" s="18" t="str">
        <f t="shared" si="4"/>
        <v>2.4</v>
      </c>
      <c r="T24" s="68">
        <v>16</v>
      </c>
      <c r="U24" s="23">
        <f t="shared" si="41"/>
        <v>21.333333333333336</v>
      </c>
      <c r="V24" s="18" t="str">
        <f t="shared" si="5"/>
        <v>D</v>
      </c>
      <c r="W24" s="18" t="str">
        <f t="shared" si="6"/>
        <v>1.2</v>
      </c>
      <c r="X24" s="16">
        <v>22</v>
      </c>
      <c r="Y24" s="16">
        <f t="shared" si="42"/>
        <v>88</v>
      </c>
      <c r="Z24" s="18" t="str">
        <f t="shared" si="7"/>
        <v>A</v>
      </c>
      <c r="AA24" s="18" t="str">
        <f t="shared" si="8"/>
        <v>3.6</v>
      </c>
      <c r="AB24" s="21">
        <f t="shared" si="72"/>
        <v>38</v>
      </c>
      <c r="AC24" s="21">
        <f t="shared" si="43"/>
        <v>38</v>
      </c>
      <c r="AD24" s="22" t="str">
        <f t="shared" si="44"/>
        <v>D+</v>
      </c>
      <c r="AE24" s="18" t="str">
        <f t="shared" si="9"/>
        <v>1.6</v>
      </c>
      <c r="AF24" s="68">
        <v>11</v>
      </c>
      <c r="AG24" s="16">
        <f t="shared" si="45"/>
        <v>11</v>
      </c>
      <c r="AH24" s="22" t="str">
        <f t="shared" si="46"/>
        <v>E</v>
      </c>
      <c r="AI24" s="18" t="str">
        <f t="shared" si="10"/>
        <v>0.8</v>
      </c>
      <c r="AJ24" s="68">
        <v>20</v>
      </c>
      <c r="AK24" s="23">
        <f t="shared" si="47"/>
        <v>26.666666666666668</v>
      </c>
      <c r="AL24" s="18" t="str">
        <f t="shared" si="48"/>
        <v>D</v>
      </c>
      <c r="AM24" s="18" t="str">
        <f t="shared" si="49"/>
        <v>1.2</v>
      </c>
      <c r="AN24" s="16">
        <v>21</v>
      </c>
      <c r="AO24" s="16">
        <f t="shared" si="50"/>
        <v>84</v>
      </c>
      <c r="AP24" s="18" t="str">
        <f t="shared" si="13"/>
        <v>A</v>
      </c>
      <c r="AQ24" s="18" t="str">
        <f t="shared" si="14"/>
        <v>3.6</v>
      </c>
      <c r="AR24" s="21">
        <f t="shared" si="73"/>
        <v>41</v>
      </c>
      <c r="AS24" s="21">
        <f t="shared" si="51"/>
        <v>41</v>
      </c>
      <c r="AT24" s="22" t="str">
        <f t="shared" si="52"/>
        <v>C</v>
      </c>
      <c r="AU24" s="18" t="str">
        <f t="shared" si="15"/>
        <v>2.0</v>
      </c>
      <c r="AV24" s="68">
        <v>22</v>
      </c>
      <c r="AW24" s="23">
        <f t="shared" si="53"/>
        <v>29.333333333333332</v>
      </c>
      <c r="AX24" s="18" t="str">
        <f t="shared" si="16"/>
        <v>D</v>
      </c>
      <c r="AY24" s="18" t="str">
        <f t="shared" si="17"/>
        <v>1.2</v>
      </c>
      <c r="AZ24" s="16">
        <v>20</v>
      </c>
      <c r="BA24" s="16">
        <f t="shared" si="54"/>
        <v>80</v>
      </c>
      <c r="BB24" s="18" t="str">
        <f t="shared" si="18"/>
        <v>A</v>
      </c>
      <c r="BC24" s="18" t="str">
        <f t="shared" si="19"/>
        <v>3.6</v>
      </c>
      <c r="BD24" s="24">
        <f t="shared" si="74"/>
        <v>42</v>
      </c>
      <c r="BE24" s="21">
        <f t="shared" si="55"/>
        <v>42</v>
      </c>
      <c r="BF24" s="22" t="str">
        <f t="shared" si="56"/>
        <v>C</v>
      </c>
      <c r="BG24" s="18" t="str">
        <f t="shared" si="20"/>
        <v>2.0</v>
      </c>
      <c r="BH24" s="68">
        <v>31</v>
      </c>
      <c r="BI24" s="23">
        <f t="shared" si="57"/>
        <v>41.333333333333336</v>
      </c>
      <c r="BJ24" s="18" t="str">
        <f t="shared" si="21"/>
        <v>C</v>
      </c>
      <c r="BK24" s="18" t="str">
        <f t="shared" si="22"/>
        <v>2.0</v>
      </c>
      <c r="BL24" s="16">
        <v>19</v>
      </c>
      <c r="BM24" s="19">
        <f t="shared" si="58"/>
        <v>76</v>
      </c>
      <c r="BN24" s="18" t="str">
        <f t="shared" si="23"/>
        <v>B+</v>
      </c>
      <c r="BO24" s="18" t="str">
        <f t="shared" si="24"/>
        <v>3.2</v>
      </c>
      <c r="BP24" s="21">
        <f t="shared" si="75"/>
        <v>50</v>
      </c>
      <c r="BQ24" s="21">
        <f t="shared" si="59"/>
        <v>50</v>
      </c>
      <c r="BR24" s="22" t="str">
        <f t="shared" si="60"/>
        <v>C+</v>
      </c>
      <c r="BS24" s="18" t="str">
        <f t="shared" si="25"/>
        <v>2.4</v>
      </c>
      <c r="BT24" s="68">
        <v>39</v>
      </c>
      <c r="BU24" s="23">
        <f t="shared" si="61"/>
        <v>39</v>
      </c>
      <c r="BV24" s="18" t="str">
        <f t="shared" si="26"/>
        <v>D+</v>
      </c>
      <c r="BW24" s="18" t="str">
        <f t="shared" si="27"/>
        <v>1.6</v>
      </c>
      <c r="BX24" s="16"/>
      <c r="BY24" s="19">
        <f t="shared" si="76"/>
        <v>0</v>
      </c>
      <c r="BZ24" s="20" t="str">
        <f t="shared" si="77"/>
        <v>-</v>
      </c>
      <c r="CA24" s="20" t="str">
        <f t="shared" si="78"/>
        <v>-</v>
      </c>
      <c r="CB24" s="25">
        <f t="shared" si="79"/>
        <v>39</v>
      </c>
      <c r="CC24" s="21">
        <f t="shared" si="62"/>
        <v>39</v>
      </c>
      <c r="CD24" s="22" t="str">
        <f t="shared" si="63"/>
        <v>D+</v>
      </c>
      <c r="CE24" s="18" t="str">
        <f t="shared" si="30"/>
        <v>1.6</v>
      </c>
      <c r="CF24" s="68">
        <v>28</v>
      </c>
      <c r="CG24" s="23">
        <f t="shared" si="64"/>
        <v>37.333333333333336</v>
      </c>
      <c r="CH24" s="18" t="str">
        <f t="shared" si="31"/>
        <v>D+</v>
      </c>
      <c r="CI24" s="18" t="str">
        <f t="shared" si="32"/>
        <v>1.6</v>
      </c>
      <c r="CJ24" s="16">
        <v>20</v>
      </c>
      <c r="CK24" s="19">
        <f t="shared" si="65"/>
        <v>80</v>
      </c>
      <c r="CL24" s="18" t="str">
        <f t="shared" si="33"/>
        <v>A</v>
      </c>
      <c r="CM24" s="18" t="str">
        <f t="shared" si="34"/>
        <v>3.6</v>
      </c>
      <c r="CN24" s="21">
        <f t="shared" si="80"/>
        <v>48</v>
      </c>
      <c r="CO24" s="21">
        <f t="shared" si="66"/>
        <v>48</v>
      </c>
      <c r="CP24" s="22" t="str">
        <f t="shared" si="67"/>
        <v>C</v>
      </c>
      <c r="CQ24" s="18" t="str">
        <f t="shared" si="35"/>
        <v>2.0</v>
      </c>
      <c r="CR24" s="26">
        <f t="shared" si="68"/>
        <v>320</v>
      </c>
      <c r="CS24" s="26">
        <f t="shared" si="69"/>
        <v>40</v>
      </c>
      <c r="CT24" s="27" t="str">
        <f t="shared" si="36"/>
        <v>C</v>
      </c>
      <c r="CU24" s="28">
        <f t="shared" si="70"/>
        <v>1.85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68">
        <v>75105017</v>
      </c>
      <c r="C25" s="68" t="s">
        <v>112</v>
      </c>
      <c r="D25" s="30" t="s">
        <v>113</v>
      </c>
      <c r="E25" s="30" t="s">
        <v>114</v>
      </c>
      <c r="F25" s="31" t="s">
        <v>115</v>
      </c>
      <c r="G25" s="30"/>
      <c r="H25" s="68">
        <v>20</v>
      </c>
      <c r="I25" s="17">
        <f t="shared" si="37"/>
        <v>26.666666666666668</v>
      </c>
      <c r="J25" s="18" t="str">
        <f t="shared" si="0"/>
        <v>D</v>
      </c>
      <c r="K25" s="18" t="str">
        <f t="shared" si="1"/>
        <v>1.2</v>
      </c>
      <c r="L25" s="16">
        <v>22</v>
      </c>
      <c r="M25" s="16">
        <f t="shared" si="38"/>
        <v>88</v>
      </c>
      <c r="N25" s="18" t="str">
        <f t="shared" si="2"/>
        <v>A</v>
      </c>
      <c r="O25" s="18" t="str">
        <f t="shared" si="3"/>
        <v>3.6</v>
      </c>
      <c r="P25" s="21">
        <f t="shared" si="71"/>
        <v>42</v>
      </c>
      <c r="Q25" s="21">
        <f t="shared" si="39"/>
        <v>42</v>
      </c>
      <c r="R25" s="22" t="str">
        <f t="shared" si="40"/>
        <v>C</v>
      </c>
      <c r="S25" s="18" t="str">
        <f t="shared" si="4"/>
        <v>2.0</v>
      </c>
      <c r="T25" s="68">
        <v>15</v>
      </c>
      <c r="U25" s="23">
        <f t="shared" si="41"/>
        <v>20</v>
      </c>
      <c r="V25" s="18" t="str">
        <f t="shared" si="5"/>
        <v>D</v>
      </c>
      <c r="W25" s="18" t="str">
        <f t="shared" si="6"/>
        <v>1.2</v>
      </c>
      <c r="X25" s="16">
        <v>23</v>
      </c>
      <c r="Y25" s="16">
        <f t="shared" si="42"/>
        <v>92</v>
      </c>
      <c r="Z25" s="18" t="str">
        <f t="shared" si="7"/>
        <v>A+</v>
      </c>
      <c r="AA25" s="18" t="str">
        <f t="shared" si="8"/>
        <v>4.0</v>
      </c>
      <c r="AB25" s="21">
        <f t="shared" si="72"/>
        <v>38</v>
      </c>
      <c r="AC25" s="21">
        <f t="shared" si="43"/>
        <v>38</v>
      </c>
      <c r="AD25" s="22" t="str">
        <f t="shared" si="44"/>
        <v>D+</v>
      </c>
      <c r="AE25" s="18" t="str">
        <f t="shared" si="9"/>
        <v>1.6</v>
      </c>
      <c r="AF25" s="68">
        <v>1</v>
      </c>
      <c r="AG25" s="16">
        <f t="shared" si="45"/>
        <v>1</v>
      </c>
      <c r="AH25" s="22" t="str">
        <f t="shared" si="46"/>
        <v>E</v>
      </c>
      <c r="AI25" s="18" t="str">
        <f t="shared" si="10"/>
        <v>0.8</v>
      </c>
      <c r="AJ25" s="68">
        <v>11</v>
      </c>
      <c r="AK25" s="23">
        <f t="shared" si="47"/>
        <v>14.666666666666666</v>
      </c>
      <c r="AL25" s="18" t="str">
        <f t="shared" si="48"/>
        <v>E</v>
      </c>
      <c r="AM25" s="18" t="str">
        <f t="shared" si="49"/>
        <v>0.8</v>
      </c>
      <c r="AN25" s="16">
        <v>21</v>
      </c>
      <c r="AO25" s="16">
        <f t="shared" si="50"/>
        <v>84</v>
      </c>
      <c r="AP25" s="18" t="str">
        <f t="shared" si="13"/>
        <v>A</v>
      </c>
      <c r="AQ25" s="18" t="str">
        <f t="shared" si="14"/>
        <v>3.6</v>
      </c>
      <c r="AR25" s="21">
        <f t="shared" si="73"/>
        <v>32</v>
      </c>
      <c r="AS25" s="21">
        <f t="shared" si="51"/>
        <v>32</v>
      </c>
      <c r="AT25" s="22" t="str">
        <f t="shared" si="52"/>
        <v>D+</v>
      </c>
      <c r="AU25" s="18" t="str">
        <f t="shared" si="15"/>
        <v>1.6</v>
      </c>
      <c r="AV25" s="68">
        <v>12</v>
      </c>
      <c r="AW25" s="23">
        <f t="shared" si="53"/>
        <v>16</v>
      </c>
      <c r="AX25" s="18" t="str">
        <f t="shared" si="16"/>
        <v>E</v>
      </c>
      <c r="AY25" s="18" t="str">
        <f t="shared" si="17"/>
        <v>0.8</v>
      </c>
      <c r="AZ25" s="16">
        <v>20</v>
      </c>
      <c r="BA25" s="16">
        <f t="shared" si="54"/>
        <v>80</v>
      </c>
      <c r="BB25" s="18" t="str">
        <f t="shared" si="18"/>
        <v>A</v>
      </c>
      <c r="BC25" s="18" t="str">
        <f t="shared" si="19"/>
        <v>3.6</v>
      </c>
      <c r="BD25" s="24">
        <f t="shared" si="74"/>
        <v>32</v>
      </c>
      <c r="BE25" s="21">
        <f t="shared" si="55"/>
        <v>32</v>
      </c>
      <c r="BF25" s="22" t="str">
        <f t="shared" si="56"/>
        <v>D+</v>
      </c>
      <c r="BG25" s="18" t="str">
        <f t="shared" si="20"/>
        <v>1.6</v>
      </c>
      <c r="BH25" s="68">
        <v>19</v>
      </c>
      <c r="BI25" s="23">
        <f t="shared" si="57"/>
        <v>25.333333333333336</v>
      </c>
      <c r="BJ25" s="18" t="str">
        <f t="shared" si="21"/>
        <v>D</v>
      </c>
      <c r="BK25" s="18" t="str">
        <f t="shared" si="22"/>
        <v>1.2</v>
      </c>
      <c r="BL25" s="16">
        <v>21</v>
      </c>
      <c r="BM25" s="19">
        <f t="shared" si="58"/>
        <v>84</v>
      </c>
      <c r="BN25" s="18" t="str">
        <f t="shared" si="23"/>
        <v>A</v>
      </c>
      <c r="BO25" s="18" t="str">
        <f t="shared" si="24"/>
        <v>3.6</v>
      </c>
      <c r="BP25" s="21">
        <f t="shared" si="75"/>
        <v>40</v>
      </c>
      <c r="BQ25" s="21">
        <f t="shared" si="59"/>
        <v>40</v>
      </c>
      <c r="BR25" s="22" t="str">
        <f t="shared" si="60"/>
        <v>C</v>
      </c>
      <c r="BS25" s="18" t="str">
        <f t="shared" si="25"/>
        <v>2.0</v>
      </c>
      <c r="BT25" s="68">
        <v>27</v>
      </c>
      <c r="BU25" s="23">
        <f t="shared" si="61"/>
        <v>27</v>
      </c>
      <c r="BV25" s="18" t="str">
        <f t="shared" si="26"/>
        <v>D</v>
      </c>
      <c r="BW25" s="18" t="str">
        <f t="shared" si="27"/>
        <v>1.2</v>
      </c>
      <c r="BX25" s="16"/>
      <c r="BY25" s="19">
        <f t="shared" si="76"/>
        <v>0</v>
      </c>
      <c r="BZ25" s="20" t="str">
        <f t="shared" si="77"/>
        <v>-</v>
      </c>
      <c r="CA25" s="20" t="str">
        <f t="shared" si="78"/>
        <v>-</v>
      </c>
      <c r="CB25" s="25">
        <f t="shared" si="79"/>
        <v>27</v>
      </c>
      <c r="CC25" s="21">
        <f t="shared" si="62"/>
        <v>27</v>
      </c>
      <c r="CD25" s="22" t="str">
        <f t="shared" si="63"/>
        <v>D</v>
      </c>
      <c r="CE25" s="18" t="str">
        <f t="shared" si="30"/>
        <v>1.2</v>
      </c>
      <c r="CF25" s="68">
        <v>20</v>
      </c>
      <c r="CG25" s="23">
        <f t="shared" si="64"/>
        <v>26.666666666666668</v>
      </c>
      <c r="CH25" s="18" t="str">
        <f t="shared" si="31"/>
        <v>D</v>
      </c>
      <c r="CI25" s="18" t="str">
        <f t="shared" si="32"/>
        <v>1.2</v>
      </c>
      <c r="CJ25" s="16">
        <v>21</v>
      </c>
      <c r="CK25" s="19">
        <f t="shared" si="65"/>
        <v>84</v>
      </c>
      <c r="CL25" s="18" t="str">
        <f t="shared" si="33"/>
        <v>A</v>
      </c>
      <c r="CM25" s="18" t="str">
        <f t="shared" si="34"/>
        <v>3.6</v>
      </c>
      <c r="CN25" s="21">
        <f t="shared" si="80"/>
        <v>41</v>
      </c>
      <c r="CO25" s="21">
        <f t="shared" si="66"/>
        <v>41</v>
      </c>
      <c r="CP25" s="22" t="str">
        <f t="shared" si="67"/>
        <v>C</v>
      </c>
      <c r="CQ25" s="18" t="str">
        <f t="shared" si="35"/>
        <v>2.0</v>
      </c>
      <c r="CR25" s="26">
        <f t="shared" si="68"/>
        <v>253</v>
      </c>
      <c r="CS25" s="26">
        <f t="shared" si="69"/>
        <v>31.624999999999996</v>
      </c>
      <c r="CT25" s="27" t="str">
        <f t="shared" si="36"/>
        <v>D+</v>
      </c>
      <c r="CU25" s="28">
        <f t="shared" si="70"/>
        <v>1.5999999999999999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9">
        <v>18</v>
      </c>
      <c r="B26" s="68">
        <v>75105018</v>
      </c>
      <c r="C26" s="68" t="s">
        <v>116</v>
      </c>
      <c r="D26" s="30" t="s">
        <v>117</v>
      </c>
      <c r="E26" s="30" t="s">
        <v>118</v>
      </c>
      <c r="F26" s="31" t="s">
        <v>119</v>
      </c>
      <c r="G26" s="30"/>
      <c r="H26" s="68">
        <v>41</v>
      </c>
      <c r="I26" s="17">
        <f t="shared" si="37"/>
        <v>54.666666666666664</v>
      </c>
      <c r="J26" s="18" t="str">
        <f t="shared" si="0"/>
        <v>C+</v>
      </c>
      <c r="K26" s="18" t="str">
        <f t="shared" si="1"/>
        <v>2.4</v>
      </c>
      <c r="L26" s="16">
        <v>24</v>
      </c>
      <c r="M26" s="16">
        <f t="shared" si="38"/>
        <v>96</v>
      </c>
      <c r="N26" s="18" t="str">
        <f t="shared" si="2"/>
        <v>A+</v>
      </c>
      <c r="O26" s="18" t="str">
        <f t="shared" si="3"/>
        <v>4.0</v>
      </c>
      <c r="P26" s="21">
        <f t="shared" si="71"/>
        <v>65</v>
      </c>
      <c r="Q26" s="21">
        <f t="shared" si="39"/>
        <v>65</v>
      </c>
      <c r="R26" s="22" t="str">
        <f t="shared" si="40"/>
        <v>B</v>
      </c>
      <c r="S26" s="18" t="str">
        <f t="shared" si="4"/>
        <v>2.8</v>
      </c>
      <c r="T26" s="68">
        <v>35</v>
      </c>
      <c r="U26" s="23">
        <f t="shared" si="41"/>
        <v>46.666666666666664</v>
      </c>
      <c r="V26" s="18" t="str">
        <f t="shared" si="5"/>
        <v>C</v>
      </c>
      <c r="W26" s="18" t="str">
        <f t="shared" si="6"/>
        <v>2.0</v>
      </c>
      <c r="X26" s="16">
        <v>24</v>
      </c>
      <c r="Y26" s="16">
        <f t="shared" si="42"/>
        <v>96</v>
      </c>
      <c r="Z26" s="18" t="str">
        <f t="shared" si="7"/>
        <v>A+</v>
      </c>
      <c r="AA26" s="18" t="str">
        <f t="shared" si="8"/>
        <v>4.0</v>
      </c>
      <c r="AB26" s="21">
        <f t="shared" si="72"/>
        <v>59</v>
      </c>
      <c r="AC26" s="21">
        <f t="shared" si="43"/>
        <v>59</v>
      </c>
      <c r="AD26" s="22" t="str">
        <f t="shared" si="44"/>
        <v>C+</v>
      </c>
      <c r="AE26" s="18" t="str">
        <f t="shared" si="9"/>
        <v>2.4</v>
      </c>
      <c r="AF26" s="68">
        <v>13</v>
      </c>
      <c r="AG26" s="16">
        <f t="shared" si="45"/>
        <v>13</v>
      </c>
      <c r="AH26" s="22" t="str">
        <f t="shared" si="46"/>
        <v>E</v>
      </c>
      <c r="AI26" s="18" t="str">
        <f t="shared" si="10"/>
        <v>0.8</v>
      </c>
      <c r="AJ26" s="68">
        <v>30</v>
      </c>
      <c r="AK26" s="23">
        <f t="shared" si="47"/>
        <v>40</v>
      </c>
      <c r="AL26" s="18" t="str">
        <f t="shared" si="48"/>
        <v>C</v>
      </c>
      <c r="AM26" s="18" t="str">
        <f t="shared" si="49"/>
        <v>2.0</v>
      </c>
      <c r="AN26" s="16">
        <v>23</v>
      </c>
      <c r="AO26" s="16">
        <f t="shared" si="50"/>
        <v>92</v>
      </c>
      <c r="AP26" s="18" t="str">
        <f t="shared" si="13"/>
        <v>A+</v>
      </c>
      <c r="AQ26" s="18" t="str">
        <f t="shared" si="14"/>
        <v>4.0</v>
      </c>
      <c r="AR26" s="21">
        <f t="shared" si="73"/>
        <v>53</v>
      </c>
      <c r="AS26" s="21">
        <f t="shared" si="51"/>
        <v>53</v>
      </c>
      <c r="AT26" s="22" t="str">
        <f t="shared" si="52"/>
        <v>C+</v>
      </c>
      <c r="AU26" s="18" t="str">
        <f t="shared" si="15"/>
        <v>2.4</v>
      </c>
      <c r="AV26" s="68">
        <v>34</v>
      </c>
      <c r="AW26" s="23">
        <f t="shared" si="53"/>
        <v>45.333333333333329</v>
      </c>
      <c r="AX26" s="18" t="str">
        <f t="shared" si="16"/>
        <v>C</v>
      </c>
      <c r="AY26" s="18" t="str">
        <f t="shared" si="17"/>
        <v>2.0</v>
      </c>
      <c r="AZ26" s="16">
        <v>23</v>
      </c>
      <c r="BA26" s="16">
        <f t="shared" si="54"/>
        <v>92</v>
      </c>
      <c r="BB26" s="18" t="str">
        <f t="shared" si="18"/>
        <v>A+</v>
      </c>
      <c r="BC26" s="18" t="str">
        <f t="shared" si="19"/>
        <v>4.0</v>
      </c>
      <c r="BD26" s="24">
        <f t="shared" si="74"/>
        <v>57</v>
      </c>
      <c r="BE26" s="21">
        <f t="shared" si="55"/>
        <v>56.999999999999993</v>
      </c>
      <c r="BF26" s="22" t="str">
        <f t="shared" si="56"/>
        <v>C+</v>
      </c>
      <c r="BG26" s="18" t="str">
        <f t="shared" si="20"/>
        <v>2.4</v>
      </c>
      <c r="BH26" s="68">
        <v>44</v>
      </c>
      <c r="BI26" s="23">
        <f t="shared" si="57"/>
        <v>58.666666666666664</v>
      </c>
      <c r="BJ26" s="18" t="str">
        <f t="shared" si="21"/>
        <v>C+</v>
      </c>
      <c r="BK26" s="18" t="str">
        <f t="shared" si="22"/>
        <v>2.4</v>
      </c>
      <c r="BL26" s="16">
        <v>22</v>
      </c>
      <c r="BM26" s="19">
        <f t="shared" si="58"/>
        <v>88</v>
      </c>
      <c r="BN26" s="18" t="str">
        <f t="shared" si="23"/>
        <v>A</v>
      </c>
      <c r="BO26" s="18" t="str">
        <f t="shared" si="24"/>
        <v>3.6</v>
      </c>
      <c r="BP26" s="21">
        <f t="shared" si="75"/>
        <v>66</v>
      </c>
      <c r="BQ26" s="21">
        <f t="shared" si="59"/>
        <v>66</v>
      </c>
      <c r="BR26" s="22" t="str">
        <f t="shared" si="60"/>
        <v>B</v>
      </c>
      <c r="BS26" s="18" t="str">
        <f t="shared" si="25"/>
        <v>2.8</v>
      </c>
      <c r="BT26" s="68">
        <v>49</v>
      </c>
      <c r="BU26" s="23">
        <f t="shared" si="61"/>
        <v>49</v>
      </c>
      <c r="BV26" s="18" t="str">
        <f t="shared" si="26"/>
        <v>C</v>
      </c>
      <c r="BW26" s="18" t="str">
        <f t="shared" si="27"/>
        <v>2.0</v>
      </c>
      <c r="BX26" s="16"/>
      <c r="BY26" s="19">
        <f t="shared" si="76"/>
        <v>0</v>
      </c>
      <c r="BZ26" s="20" t="str">
        <f t="shared" si="77"/>
        <v>-</v>
      </c>
      <c r="CA26" s="20" t="str">
        <f t="shared" si="78"/>
        <v>-</v>
      </c>
      <c r="CB26" s="25">
        <f t="shared" si="79"/>
        <v>49</v>
      </c>
      <c r="CC26" s="21">
        <f t="shared" si="62"/>
        <v>49</v>
      </c>
      <c r="CD26" s="22" t="str">
        <f t="shared" si="63"/>
        <v>C</v>
      </c>
      <c r="CE26" s="18" t="str">
        <f t="shared" si="30"/>
        <v>2.0</v>
      </c>
      <c r="CF26" s="68">
        <v>32</v>
      </c>
      <c r="CG26" s="23">
        <f t="shared" si="64"/>
        <v>42.666666666666671</v>
      </c>
      <c r="CH26" s="18" t="str">
        <f t="shared" si="31"/>
        <v>C</v>
      </c>
      <c r="CI26" s="18" t="str">
        <f t="shared" si="32"/>
        <v>2.0</v>
      </c>
      <c r="CJ26" s="16">
        <v>24</v>
      </c>
      <c r="CK26" s="19">
        <f t="shared" si="65"/>
        <v>96</v>
      </c>
      <c r="CL26" s="18" t="str">
        <f t="shared" si="33"/>
        <v>A+</v>
      </c>
      <c r="CM26" s="18" t="str">
        <f t="shared" si="34"/>
        <v>4.0</v>
      </c>
      <c r="CN26" s="21">
        <f t="shared" si="80"/>
        <v>56</v>
      </c>
      <c r="CO26" s="21">
        <f t="shared" si="66"/>
        <v>56.000000000000007</v>
      </c>
      <c r="CP26" s="22" t="str">
        <f t="shared" si="67"/>
        <v>C+</v>
      </c>
      <c r="CQ26" s="18" t="str">
        <f t="shared" si="35"/>
        <v>2.4</v>
      </c>
      <c r="CR26" s="26">
        <f t="shared" si="68"/>
        <v>418</v>
      </c>
      <c r="CS26" s="26">
        <f t="shared" si="69"/>
        <v>52.25</v>
      </c>
      <c r="CT26" s="27" t="str">
        <f t="shared" si="36"/>
        <v>C+</v>
      </c>
      <c r="CU26" s="28">
        <f t="shared" si="70"/>
        <v>2.2499999999999996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68">
        <v>75105019</v>
      </c>
      <c r="C27" s="68" t="s">
        <v>120</v>
      </c>
      <c r="D27" s="30" t="s">
        <v>121</v>
      </c>
      <c r="E27" s="30" t="s">
        <v>122</v>
      </c>
      <c r="F27" s="31" t="s">
        <v>123</v>
      </c>
      <c r="G27" s="30"/>
      <c r="H27" s="68">
        <v>22</v>
      </c>
      <c r="I27" s="17">
        <f t="shared" si="37"/>
        <v>29.333333333333332</v>
      </c>
      <c r="J27" s="18" t="str">
        <f t="shared" si="0"/>
        <v>D</v>
      </c>
      <c r="K27" s="18" t="str">
        <f t="shared" si="1"/>
        <v>1.2</v>
      </c>
      <c r="L27" s="16">
        <v>24</v>
      </c>
      <c r="M27" s="16">
        <f t="shared" si="38"/>
        <v>96</v>
      </c>
      <c r="N27" s="18" t="str">
        <f t="shared" si="2"/>
        <v>A+</v>
      </c>
      <c r="O27" s="18" t="str">
        <f t="shared" si="3"/>
        <v>4.0</v>
      </c>
      <c r="P27" s="21">
        <f t="shared" si="71"/>
        <v>46</v>
      </c>
      <c r="Q27" s="21">
        <f t="shared" si="39"/>
        <v>46</v>
      </c>
      <c r="R27" s="22" t="str">
        <f t="shared" si="40"/>
        <v>C</v>
      </c>
      <c r="S27" s="18" t="str">
        <f t="shared" si="4"/>
        <v>2.0</v>
      </c>
      <c r="T27" s="68">
        <v>30</v>
      </c>
      <c r="U27" s="23">
        <f t="shared" si="41"/>
        <v>40</v>
      </c>
      <c r="V27" s="18" t="str">
        <f t="shared" si="5"/>
        <v>C</v>
      </c>
      <c r="W27" s="18" t="str">
        <f t="shared" si="6"/>
        <v>2.0</v>
      </c>
      <c r="X27" s="16">
        <v>24</v>
      </c>
      <c r="Y27" s="16">
        <f t="shared" si="42"/>
        <v>96</v>
      </c>
      <c r="Z27" s="18" t="str">
        <f t="shared" si="7"/>
        <v>A+</v>
      </c>
      <c r="AA27" s="18" t="str">
        <f t="shared" si="8"/>
        <v>4.0</v>
      </c>
      <c r="AB27" s="21">
        <f t="shared" si="72"/>
        <v>54</v>
      </c>
      <c r="AC27" s="21">
        <f t="shared" si="43"/>
        <v>54</v>
      </c>
      <c r="AD27" s="22" t="str">
        <f t="shared" si="44"/>
        <v>C+</v>
      </c>
      <c r="AE27" s="18" t="str">
        <f t="shared" si="9"/>
        <v>2.4</v>
      </c>
      <c r="AF27" s="68">
        <v>9</v>
      </c>
      <c r="AG27" s="16">
        <f t="shared" si="45"/>
        <v>9</v>
      </c>
      <c r="AH27" s="22" t="str">
        <f t="shared" si="46"/>
        <v>E</v>
      </c>
      <c r="AI27" s="18" t="str">
        <f t="shared" si="10"/>
        <v>0.8</v>
      </c>
      <c r="AJ27" s="68">
        <v>24</v>
      </c>
      <c r="AK27" s="23">
        <f t="shared" si="47"/>
        <v>32</v>
      </c>
      <c r="AL27" s="18" t="str">
        <f t="shared" si="48"/>
        <v>D+</v>
      </c>
      <c r="AM27" s="18" t="str">
        <f t="shared" si="49"/>
        <v>1.6</v>
      </c>
      <c r="AN27" s="16">
        <v>23</v>
      </c>
      <c r="AO27" s="16">
        <f t="shared" si="50"/>
        <v>92</v>
      </c>
      <c r="AP27" s="18" t="str">
        <f t="shared" si="13"/>
        <v>A+</v>
      </c>
      <c r="AQ27" s="18" t="str">
        <f t="shared" si="14"/>
        <v>4.0</v>
      </c>
      <c r="AR27" s="21">
        <f t="shared" si="73"/>
        <v>47</v>
      </c>
      <c r="AS27" s="21">
        <f t="shared" si="51"/>
        <v>47</v>
      </c>
      <c r="AT27" s="22" t="str">
        <f t="shared" si="52"/>
        <v>C</v>
      </c>
      <c r="AU27" s="18" t="str">
        <f t="shared" si="15"/>
        <v>2.0</v>
      </c>
      <c r="AV27" s="68">
        <v>22</v>
      </c>
      <c r="AW27" s="23">
        <f t="shared" si="53"/>
        <v>29.333333333333332</v>
      </c>
      <c r="AX27" s="18" t="str">
        <f t="shared" si="16"/>
        <v>D</v>
      </c>
      <c r="AY27" s="18" t="str">
        <f t="shared" si="17"/>
        <v>1.2</v>
      </c>
      <c r="AZ27" s="16">
        <v>23</v>
      </c>
      <c r="BA27" s="16">
        <f t="shared" si="54"/>
        <v>92</v>
      </c>
      <c r="BB27" s="18" t="str">
        <f t="shared" si="18"/>
        <v>A+</v>
      </c>
      <c r="BC27" s="18" t="str">
        <f t="shared" si="19"/>
        <v>4.0</v>
      </c>
      <c r="BD27" s="24">
        <f t="shared" si="74"/>
        <v>45</v>
      </c>
      <c r="BE27" s="21">
        <f t="shared" si="55"/>
        <v>45</v>
      </c>
      <c r="BF27" s="22" t="str">
        <f t="shared" si="56"/>
        <v>C</v>
      </c>
      <c r="BG27" s="18" t="str">
        <f t="shared" si="20"/>
        <v>2.0</v>
      </c>
      <c r="BH27" s="68">
        <v>13</v>
      </c>
      <c r="BI27" s="23">
        <f t="shared" si="57"/>
        <v>17.333333333333336</v>
      </c>
      <c r="BJ27" s="18" t="str">
        <f t="shared" si="21"/>
        <v>E</v>
      </c>
      <c r="BK27" s="18" t="str">
        <f t="shared" si="22"/>
        <v>0.8</v>
      </c>
      <c r="BL27" s="16">
        <v>22</v>
      </c>
      <c r="BM27" s="19">
        <f t="shared" si="58"/>
        <v>88</v>
      </c>
      <c r="BN27" s="18" t="str">
        <f t="shared" si="23"/>
        <v>A</v>
      </c>
      <c r="BO27" s="18" t="str">
        <f t="shared" si="24"/>
        <v>3.6</v>
      </c>
      <c r="BP27" s="21">
        <f t="shared" si="75"/>
        <v>35</v>
      </c>
      <c r="BQ27" s="21">
        <f t="shared" si="59"/>
        <v>35</v>
      </c>
      <c r="BR27" s="22" t="str">
        <f t="shared" si="60"/>
        <v>D+</v>
      </c>
      <c r="BS27" s="18" t="str">
        <f t="shared" si="25"/>
        <v>1.6</v>
      </c>
      <c r="BT27" s="68">
        <v>39</v>
      </c>
      <c r="BU27" s="23">
        <f t="shared" si="61"/>
        <v>39</v>
      </c>
      <c r="BV27" s="18" t="str">
        <f t="shared" si="26"/>
        <v>D+</v>
      </c>
      <c r="BW27" s="18" t="str">
        <f t="shared" si="27"/>
        <v>1.6</v>
      </c>
      <c r="BX27" s="16"/>
      <c r="BY27" s="19">
        <f t="shared" si="76"/>
        <v>0</v>
      </c>
      <c r="BZ27" s="20" t="str">
        <f t="shared" si="77"/>
        <v>-</v>
      </c>
      <c r="CA27" s="20" t="str">
        <f t="shared" si="78"/>
        <v>-</v>
      </c>
      <c r="CB27" s="25">
        <f t="shared" si="79"/>
        <v>39</v>
      </c>
      <c r="CC27" s="21">
        <f t="shared" si="62"/>
        <v>39</v>
      </c>
      <c r="CD27" s="22" t="str">
        <f t="shared" si="63"/>
        <v>D+</v>
      </c>
      <c r="CE27" s="18" t="str">
        <f t="shared" si="30"/>
        <v>1.6</v>
      </c>
      <c r="CF27" s="68">
        <v>32</v>
      </c>
      <c r="CG27" s="23">
        <f t="shared" si="64"/>
        <v>42.666666666666671</v>
      </c>
      <c r="CH27" s="18" t="str">
        <f t="shared" si="31"/>
        <v>C</v>
      </c>
      <c r="CI27" s="18" t="str">
        <f t="shared" si="32"/>
        <v>2.0</v>
      </c>
      <c r="CJ27" s="16">
        <v>25</v>
      </c>
      <c r="CK27" s="19">
        <f t="shared" si="65"/>
        <v>100</v>
      </c>
      <c r="CL27" s="18" t="str">
        <f t="shared" si="33"/>
        <v>A+</v>
      </c>
      <c r="CM27" s="18" t="str">
        <f t="shared" si="34"/>
        <v>4.0</v>
      </c>
      <c r="CN27" s="21">
        <f t="shared" si="80"/>
        <v>57</v>
      </c>
      <c r="CO27" s="21">
        <f t="shared" si="66"/>
        <v>56.999999999999993</v>
      </c>
      <c r="CP27" s="22" t="str">
        <f t="shared" si="67"/>
        <v>C+</v>
      </c>
      <c r="CQ27" s="18" t="str">
        <f t="shared" si="35"/>
        <v>2.4</v>
      </c>
      <c r="CR27" s="26">
        <f t="shared" si="68"/>
        <v>332</v>
      </c>
      <c r="CS27" s="26">
        <f t="shared" si="69"/>
        <v>41.5</v>
      </c>
      <c r="CT27" s="27" t="str">
        <f t="shared" si="36"/>
        <v>C</v>
      </c>
      <c r="CU27" s="28">
        <f t="shared" si="70"/>
        <v>1.8499999999999999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9">
        <v>20</v>
      </c>
      <c r="B28" s="68">
        <v>75105020</v>
      </c>
      <c r="C28" s="68" t="s">
        <v>124</v>
      </c>
      <c r="D28" s="30" t="s">
        <v>125</v>
      </c>
      <c r="E28" s="30" t="s">
        <v>126</v>
      </c>
      <c r="F28" s="31" t="s">
        <v>127</v>
      </c>
      <c r="G28" s="30"/>
      <c r="H28" s="68">
        <v>50</v>
      </c>
      <c r="I28" s="17">
        <f t="shared" si="37"/>
        <v>66.666666666666657</v>
      </c>
      <c r="J28" s="18" t="str">
        <f t="shared" si="0"/>
        <v>B</v>
      </c>
      <c r="K28" s="18" t="str">
        <f t="shared" si="1"/>
        <v>2.8</v>
      </c>
      <c r="L28" s="16">
        <v>24</v>
      </c>
      <c r="M28" s="16">
        <f t="shared" si="38"/>
        <v>96</v>
      </c>
      <c r="N28" s="18" t="str">
        <f t="shared" si="2"/>
        <v>A+</v>
      </c>
      <c r="O28" s="18" t="str">
        <f t="shared" si="3"/>
        <v>4.0</v>
      </c>
      <c r="P28" s="21">
        <f t="shared" si="71"/>
        <v>74</v>
      </c>
      <c r="Q28" s="21">
        <f t="shared" si="39"/>
        <v>74</v>
      </c>
      <c r="R28" s="22" t="str">
        <f t="shared" si="40"/>
        <v>B+</v>
      </c>
      <c r="S28" s="18" t="str">
        <f t="shared" si="4"/>
        <v>3.2</v>
      </c>
      <c r="T28" s="68">
        <v>49</v>
      </c>
      <c r="U28" s="23">
        <f t="shared" si="41"/>
        <v>65.333333333333329</v>
      </c>
      <c r="V28" s="18" t="str">
        <f t="shared" si="5"/>
        <v>B</v>
      </c>
      <c r="W28" s="18" t="str">
        <f t="shared" si="6"/>
        <v>2.8</v>
      </c>
      <c r="X28" s="16">
        <v>25</v>
      </c>
      <c r="Y28" s="16">
        <f t="shared" si="42"/>
        <v>100</v>
      </c>
      <c r="Z28" s="18" t="str">
        <f t="shared" si="7"/>
        <v>A+</v>
      </c>
      <c r="AA28" s="18" t="str">
        <f t="shared" si="8"/>
        <v>4.0</v>
      </c>
      <c r="AB28" s="21">
        <f t="shared" si="72"/>
        <v>74</v>
      </c>
      <c r="AC28" s="21">
        <f t="shared" si="43"/>
        <v>74</v>
      </c>
      <c r="AD28" s="22" t="str">
        <f t="shared" si="44"/>
        <v>B+</v>
      </c>
      <c r="AE28" s="18" t="str">
        <f t="shared" si="9"/>
        <v>3.2</v>
      </c>
      <c r="AF28" s="68">
        <v>48</v>
      </c>
      <c r="AG28" s="16">
        <f t="shared" si="45"/>
        <v>48</v>
      </c>
      <c r="AH28" s="22" t="str">
        <f t="shared" si="46"/>
        <v>C</v>
      </c>
      <c r="AI28" s="18" t="str">
        <f t="shared" si="10"/>
        <v>2.0</v>
      </c>
      <c r="AJ28" s="68">
        <v>56</v>
      </c>
      <c r="AK28" s="23">
        <f t="shared" si="47"/>
        <v>74.666666666666671</v>
      </c>
      <c r="AL28" s="18" t="str">
        <f t="shared" si="48"/>
        <v>B+</v>
      </c>
      <c r="AM28" s="18" t="str">
        <f t="shared" si="49"/>
        <v>3.2</v>
      </c>
      <c r="AN28" s="16">
        <v>24</v>
      </c>
      <c r="AO28" s="16">
        <f t="shared" si="50"/>
        <v>96</v>
      </c>
      <c r="AP28" s="18" t="str">
        <f t="shared" si="13"/>
        <v>A+</v>
      </c>
      <c r="AQ28" s="18" t="str">
        <f t="shared" si="14"/>
        <v>4.0</v>
      </c>
      <c r="AR28" s="21">
        <f t="shared" si="73"/>
        <v>80</v>
      </c>
      <c r="AS28" s="21">
        <f t="shared" si="51"/>
        <v>80</v>
      </c>
      <c r="AT28" s="22" t="str">
        <f t="shared" si="52"/>
        <v>A</v>
      </c>
      <c r="AU28" s="18" t="str">
        <f t="shared" si="15"/>
        <v>3.6</v>
      </c>
      <c r="AV28" s="68">
        <v>37</v>
      </c>
      <c r="AW28" s="23">
        <f t="shared" si="53"/>
        <v>49.333333333333336</v>
      </c>
      <c r="AX28" s="18" t="str">
        <f t="shared" si="16"/>
        <v>C</v>
      </c>
      <c r="AY28" s="18" t="str">
        <f t="shared" si="17"/>
        <v>2.0</v>
      </c>
      <c r="AZ28" s="16">
        <v>24</v>
      </c>
      <c r="BA28" s="16">
        <f t="shared" si="54"/>
        <v>96</v>
      </c>
      <c r="BB28" s="18" t="str">
        <f t="shared" si="18"/>
        <v>A+</v>
      </c>
      <c r="BC28" s="18" t="str">
        <f t="shared" si="19"/>
        <v>4.0</v>
      </c>
      <c r="BD28" s="24">
        <f t="shared" si="74"/>
        <v>61</v>
      </c>
      <c r="BE28" s="21">
        <f t="shared" si="55"/>
        <v>61</v>
      </c>
      <c r="BF28" s="22" t="str">
        <f t="shared" si="56"/>
        <v>B</v>
      </c>
      <c r="BG28" s="18" t="str">
        <f t="shared" si="20"/>
        <v>2.8</v>
      </c>
      <c r="BH28" s="68">
        <v>53</v>
      </c>
      <c r="BI28" s="23">
        <f t="shared" si="57"/>
        <v>70.666666666666671</v>
      </c>
      <c r="BJ28" s="18" t="str">
        <f t="shared" si="21"/>
        <v>B+</v>
      </c>
      <c r="BK28" s="18" t="str">
        <f t="shared" si="22"/>
        <v>3.2</v>
      </c>
      <c r="BL28" s="16">
        <v>24</v>
      </c>
      <c r="BM28" s="19">
        <f t="shared" si="58"/>
        <v>96</v>
      </c>
      <c r="BN28" s="18" t="str">
        <f t="shared" si="23"/>
        <v>A+</v>
      </c>
      <c r="BO28" s="18" t="str">
        <f t="shared" si="24"/>
        <v>4.0</v>
      </c>
      <c r="BP28" s="21">
        <f t="shared" si="75"/>
        <v>77</v>
      </c>
      <c r="BQ28" s="21">
        <f t="shared" si="59"/>
        <v>77</v>
      </c>
      <c r="BR28" s="22" t="str">
        <f t="shared" si="60"/>
        <v>B+</v>
      </c>
      <c r="BS28" s="18" t="str">
        <f t="shared" si="25"/>
        <v>3.2</v>
      </c>
      <c r="BT28" s="68">
        <v>64</v>
      </c>
      <c r="BU28" s="23">
        <f t="shared" si="61"/>
        <v>64</v>
      </c>
      <c r="BV28" s="18" t="str">
        <f t="shared" si="26"/>
        <v>B</v>
      </c>
      <c r="BW28" s="18" t="str">
        <f t="shared" si="27"/>
        <v>2.8</v>
      </c>
      <c r="BX28" s="16"/>
      <c r="BY28" s="19">
        <f t="shared" si="76"/>
        <v>0</v>
      </c>
      <c r="BZ28" s="20" t="str">
        <f t="shared" si="77"/>
        <v>-</v>
      </c>
      <c r="CA28" s="20" t="str">
        <f t="shared" si="78"/>
        <v>-</v>
      </c>
      <c r="CB28" s="25">
        <f t="shared" si="79"/>
        <v>64</v>
      </c>
      <c r="CC28" s="21">
        <f t="shared" si="62"/>
        <v>64</v>
      </c>
      <c r="CD28" s="22" t="str">
        <f t="shared" si="63"/>
        <v>B</v>
      </c>
      <c r="CE28" s="18" t="str">
        <f t="shared" si="30"/>
        <v>2.8</v>
      </c>
      <c r="CF28" s="68">
        <v>55</v>
      </c>
      <c r="CG28" s="23">
        <f t="shared" si="64"/>
        <v>73.333333333333329</v>
      </c>
      <c r="CH28" s="18" t="str">
        <f t="shared" si="31"/>
        <v>B+</v>
      </c>
      <c r="CI28" s="18" t="str">
        <f t="shared" si="32"/>
        <v>3.2</v>
      </c>
      <c r="CJ28" s="16">
        <v>25</v>
      </c>
      <c r="CK28" s="19">
        <f t="shared" si="65"/>
        <v>100</v>
      </c>
      <c r="CL28" s="18" t="str">
        <f t="shared" si="33"/>
        <v>A+</v>
      </c>
      <c r="CM28" s="18" t="str">
        <f t="shared" si="34"/>
        <v>4.0</v>
      </c>
      <c r="CN28" s="21">
        <f t="shared" si="80"/>
        <v>80</v>
      </c>
      <c r="CO28" s="21">
        <f t="shared" si="66"/>
        <v>80</v>
      </c>
      <c r="CP28" s="22" t="str">
        <f t="shared" si="67"/>
        <v>A</v>
      </c>
      <c r="CQ28" s="18" t="str">
        <f t="shared" si="35"/>
        <v>3.6</v>
      </c>
      <c r="CR28" s="26">
        <f t="shared" si="68"/>
        <v>558</v>
      </c>
      <c r="CS28" s="26">
        <f t="shared" si="69"/>
        <v>69.75</v>
      </c>
      <c r="CT28" s="27" t="str">
        <f t="shared" si="36"/>
        <v>B</v>
      </c>
      <c r="CU28" s="28">
        <f t="shared" si="70"/>
        <v>3.0500000000000003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68">
        <v>75105021</v>
      </c>
      <c r="C29" s="68" t="s">
        <v>128</v>
      </c>
      <c r="D29" s="30" t="s">
        <v>129</v>
      </c>
      <c r="E29" s="30" t="s">
        <v>130</v>
      </c>
      <c r="F29" s="31"/>
      <c r="G29" s="30"/>
      <c r="H29" s="68">
        <v>30</v>
      </c>
      <c r="I29" s="17">
        <f t="shared" si="37"/>
        <v>40</v>
      </c>
      <c r="J29" s="18" t="str">
        <f t="shared" si="0"/>
        <v>C</v>
      </c>
      <c r="K29" s="18" t="str">
        <f t="shared" si="1"/>
        <v>2.0</v>
      </c>
      <c r="L29" s="16">
        <v>22</v>
      </c>
      <c r="M29" s="16">
        <f t="shared" si="38"/>
        <v>88</v>
      </c>
      <c r="N29" s="18" t="str">
        <f t="shared" si="2"/>
        <v>A</v>
      </c>
      <c r="O29" s="18" t="str">
        <f t="shared" si="3"/>
        <v>3.6</v>
      </c>
      <c r="P29" s="21">
        <f t="shared" si="71"/>
        <v>52</v>
      </c>
      <c r="Q29" s="21">
        <f t="shared" si="39"/>
        <v>52</v>
      </c>
      <c r="R29" s="22" t="str">
        <f t="shared" si="40"/>
        <v>C+</v>
      </c>
      <c r="S29" s="18" t="str">
        <f t="shared" si="4"/>
        <v>2.4</v>
      </c>
      <c r="T29" s="68">
        <v>24</v>
      </c>
      <c r="U29" s="23">
        <f t="shared" si="41"/>
        <v>32</v>
      </c>
      <c r="V29" s="18" t="str">
        <f t="shared" si="5"/>
        <v>D+</v>
      </c>
      <c r="W29" s="18" t="str">
        <f t="shared" si="6"/>
        <v>1.6</v>
      </c>
      <c r="X29" s="16">
        <v>23</v>
      </c>
      <c r="Y29" s="16">
        <f t="shared" si="42"/>
        <v>92</v>
      </c>
      <c r="Z29" s="18" t="str">
        <f t="shared" si="7"/>
        <v>A+</v>
      </c>
      <c r="AA29" s="18" t="str">
        <f t="shared" si="8"/>
        <v>4.0</v>
      </c>
      <c r="AB29" s="21">
        <f t="shared" si="72"/>
        <v>47</v>
      </c>
      <c r="AC29" s="21">
        <f t="shared" si="43"/>
        <v>47</v>
      </c>
      <c r="AD29" s="22" t="str">
        <f t="shared" si="44"/>
        <v>C</v>
      </c>
      <c r="AE29" s="18" t="str">
        <f t="shared" si="9"/>
        <v>2.0</v>
      </c>
      <c r="AF29" s="68">
        <v>7</v>
      </c>
      <c r="AG29" s="16">
        <f t="shared" si="45"/>
        <v>7.0000000000000009</v>
      </c>
      <c r="AH29" s="22" t="str">
        <f t="shared" si="46"/>
        <v>E</v>
      </c>
      <c r="AI29" s="18" t="str">
        <f t="shared" si="10"/>
        <v>0.8</v>
      </c>
      <c r="AJ29" s="68">
        <v>21</v>
      </c>
      <c r="AK29" s="23">
        <f t="shared" si="47"/>
        <v>28.000000000000004</v>
      </c>
      <c r="AL29" s="18" t="str">
        <f t="shared" ref="AL29" si="81">IF(AK29&gt;=90,"A+",IF(AK29&gt;=80,"A",IF(AK29&gt;=70,"B+",IF(AK29&gt;=60,"B",IF(AK29&gt;=50,"C+",IF(AK29&gt;=40,"C",IF(AK29&gt;=30,"D+",IF(AK29&gt;=20,"D",IF(AK29&gt;0,"E","-")))))))))</f>
        <v>D</v>
      </c>
      <c r="AM29" s="18" t="str">
        <f t="shared" ref="AM29" si="82">IF(AK29&gt;=90,"4.0",IF(AK29&gt;=80,"3.6",IF(AK29&gt;=70,"3.2",IF(AK29&gt;=60,"2.8",IF(AK29&gt;=50,"2.4",IF(AK29&gt;=40,"2.0",IF(AK29&gt;=30,"1.6",IF(AK29&gt;=20,"1.2",IF(AK29&gt;0,"0.8","-")))))))))</f>
        <v>1.2</v>
      </c>
      <c r="AN29" s="76">
        <v>23</v>
      </c>
      <c r="AO29" s="76">
        <f t="shared" si="50"/>
        <v>92</v>
      </c>
      <c r="AP29" s="18" t="str">
        <f t="shared" si="13"/>
        <v>A+</v>
      </c>
      <c r="AQ29" s="18" t="str">
        <f t="shared" si="14"/>
        <v>4.0</v>
      </c>
      <c r="AR29" s="77">
        <f t="shared" si="73"/>
        <v>44</v>
      </c>
      <c r="AS29" s="77">
        <f t="shared" si="51"/>
        <v>44</v>
      </c>
      <c r="AT29" s="22" t="str">
        <f t="shared" si="52"/>
        <v>C</v>
      </c>
      <c r="AU29" s="18" t="str">
        <f t="shared" si="15"/>
        <v>2.0</v>
      </c>
      <c r="AV29" s="83">
        <v>23</v>
      </c>
      <c r="AW29" s="78">
        <f t="shared" si="53"/>
        <v>30.666666666666664</v>
      </c>
      <c r="AX29" s="18" t="str">
        <f t="shared" si="16"/>
        <v>D+</v>
      </c>
      <c r="AY29" s="18" t="str">
        <f t="shared" si="17"/>
        <v>1.6</v>
      </c>
      <c r="AZ29" s="76">
        <v>23</v>
      </c>
      <c r="BA29" s="76">
        <f t="shared" si="54"/>
        <v>92</v>
      </c>
      <c r="BB29" s="18" t="str">
        <f t="shared" si="18"/>
        <v>A+</v>
      </c>
      <c r="BC29" s="18" t="str">
        <f t="shared" si="19"/>
        <v>4.0</v>
      </c>
      <c r="BD29" s="79">
        <f t="shared" si="74"/>
        <v>46</v>
      </c>
      <c r="BE29" s="77">
        <f t="shared" si="55"/>
        <v>46</v>
      </c>
      <c r="BF29" s="22" t="str">
        <f t="shared" si="56"/>
        <v>C</v>
      </c>
      <c r="BG29" s="18" t="str">
        <f t="shared" si="20"/>
        <v>2.0</v>
      </c>
      <c r="BH29" s="83">
        <v>38</v>
      </c>
      <c r="BI29" s="78">
        <f t="shared" si="57"/>
        <v>50.666666666666671</v>
      </c>
      <c r="BJ29" s="18" t="str">
        <f t="shared" si="21"/>
        <v>C+</v>
      </c>
      <c r="BK29" s="18" t="str">
        <f t="shared" si="22"/>
        <v>2.4</v>
      </c>
      <c r="BL29" s="76">
        <v>22</v>
      </c>
      <c r="BM29" s="80">
        <f t="shared" si="58"/>
        <v>88</v>
      </c>
      <c r="BN29" s="18" t="str">
        <f t="shared" si="23"/>
        <v>A</v>
      </c>
      <c r="BO29" s="18" t="str">
        <f t="shared" si="24"/>
        <v>3.6</v>
      </c>
      <c r="BP29" s="77">
        <f t="shared" si="75"/>
        <v>60</v>
      </c>
      <c r="BQ29" s="77">
        <f t="shared" si="59"/>
        <v>60</v>
      </c>
      <c r="BR29" s="22" t="str">
        <f t="shared" si="60"/>
        <v>B</v>
      </c>
      <c r="BS29" s="18" t="str">
        <f t="shared" si="25"/>
        <v>2.8</v>
      </c>
      <c r="BT29" s="83">
        <v>45</v>
      </c>
      <c r="BU29" s="78">
        <f t="shared" si="61"/>
        <v>45</v>
      </c>
      <c r="BV29" s="18" t="str">
        <f t="shared" si="26"/>
        <v>C</v>
      </c>
      <c r="BW29" s="18" t="str">
        <f t="shared" si="27"/>
        <v>2.0</v>
      </c>
      <c r="BX29" s="76"/>
      <c r="BY29" s="80">
        <f t="shared" si="76"/>
        <v>0</v>
      </c>
      <c r="BZ29" s="20" t="str">
        <f t="shared" si="77"/>
        <v>-</v>
      </c>
      <c r="CA29" s="20" t="str">
        <f t="shared" si="78"/>
        <v>-</v>
      </c>
      <c r="CB29" s="81">
        <f t="shared" si="79"/>
        <v>45</v>
      </c>
      <c r="CC29" s="77">
        <f t="shared" si="62"/>
        <v>45</v>
      </c>
      <c r="CD29" s="22" t="str">
        <f t="shared" si="63"/>
        <v>C</v>
      </c>
      <c r="CE29" s="18" t="str">
        <f t="shared" si="30"/>
        <v>2.0</v>
      </c>
      <c r="CF29" s="83">
        <v>33</v>
      </c>
      <c r="CG29" s="78">
        <f t="shared" si="64"/>
        <v>44</v>
      </c>
      <c r="CH29" s="18" t="str">
        <f t="shared" si="31"/>
        <v>C</v>
      </c>
      <c r="CI29" s="18" t="str">
        <f t="shared" si="32"/>
        <v>2.0</v>
      </c>
      <c r="CJ29" s="76">
        <v>24</v>
      </c>
      <c r="CK29" s="80">
        <f t="shared" si="65"/>
        <v>96</v>
      </c>
      <c r="CL29" s="18" t="str">
        <f t="shared" si="33"/>
        <v>A+</v>
      </c>
      <c r="CM29" s="18" t="str">
        <f t="shared" si="34"/>
        <v>4.0</v>
      </c>
      <c r="CN29" s="77">
        <f t="shared" si="80"/>
        <v>57</v>
      </c>
      <c r="CO29" s="77">
        <f t="shared" si="66"/>
        <v>56.999999999999993</v>
      </c>
      <c r="CP29" s="22" t="str">
        <f t="shared" si="67"/>
        <v>C+</v>
      </c>
      <c r="CQ29" s="18" t="str">
        <f t="shared" si="35"/>
        <v>2.4</v>
      </c>
      <c r="CR29" s="82">
        <f t="shared" si="68"/>
        <v>358</v>
      </c>
      <c r="CS29" s="82">
        <f t="shared" si="69"/>
        <v>44.75</v>
      </c>
      <c r="CT29" s="27" t="str">
        <f t="shared" si="36"/>
        <v>C</v>
      </c>
      <c r="CU29" s="28">
        <f t="shared" si="70"/>
        <v>2.0499999999999998</v>
      </c>
      <c r="CV29" s="1"/>
      <c r="CW29" s="1"/>
      <c r="CX29" s="1"/>
      <c r="CY29" s="1"/>
      <c r="DD29" s="1"/>
      <c r="DE29" s="1"/>
      <c r="DF29" s="1"/>
      <c r="DG29" s="1"/>
    </row>
    <row r="30" spans="1:111" s="32" customFormat="1" x14ac:dyDescent="0.25">
      <c r="DG30" s="33"/>
    </row>
    <row r="31" spans="1:111" s="32" customFormat="1" x14ac:dyDescent="0.25">
      <c r="DG31" s="33"/>
    </row>
    <row r="32" spans="1:111" s="32" customFormat="1" x14ac:dyDescent="0.25">
      <c r="DG32" s="33"/>
    </row>
    <row r="33" spans="4:111" s="32" customFormat="1" x14ac:dyDescent="0.25">
      <c r="D33" s="84" t="s">
        <v>134</v>
      </c>
      <c r="G33" s="84"/>
      <c r="CN33" s="84" t="s">
        <v>135</v>
      </c>
      <c r="DG33" s="33"/>
    </row>
    <row r="34" spans="4:111" s="32" customFormat="1" x14ac:dyDescent="0.25">
      <c r="D34" s="32" t="s">
        <v>133</v>
      </c>
      <c r="CN34" s="32" t="s">
        <v>136</v>
      </c>
      <c r="DG34" s="33"/>
    </row>
    <row r="35" spans="4:111" s="32" customFormat="1" x14ac:dyDescent="0.25">
      <c r="DG35" s="33"/>
    </row>
    <row r="36" spans="4:111" s="32" customFormat="1" x14ac:dyDescent="0.25">
      <c r="DG36" s="33"/>
    </row>
    <row r="37" spans="4:111" s="32" customFormat="1" x14ac:dyDescent="0.25">
      <c r="DG37" s="33"/>
    </row>
    <row r="38" spans="4:111" s="32" customFormat="1" x14ac:dyDescent="0.25">
      <c r="DG38" s="33"/>
    </row>
    <row r="39" spans="4:111" s="32" customFormat="1" x14ac:dyDescent="0.25">
      <c r="DG39" s="33"/>
    </row>
    <row r="40" spans="4:111" s="32" customFormat="1" x14ac:dyDescent="0.25">
      <c r="DG40" s="33"/>
    </row>
    <row r="41" spans="4:111" s="32" customFormat="1" x14ac:dyDescent="0.25">
      <c r="DG41" s="33"/>
    </row>
    <row r="42" spans="4:111" s="32" customFormat="1" x14ac:dyDescent="0.25">
      <c r="DG42" s="33"/>
    </row>
    <row r="43" spans="4:111" s="32" customFormat="1" x14ac:dyDescent="0.25">
      <c r="DG43" s="33"/>
    </row>
    <row r="44" spans="4:111" s="32" customFormat="1" x14ac:dyDescent="0.25">
      <c r="DG44" s="33"/>
    </row>
    <row r="45" spans="4:111" s="32" customFormat="1" x14ac:dyDescent="0.25">
      <c r="DG45" s="33"/>
    </row>
    <row r="46" spans="4:111" s="32" customFormat="1" x14ac:dyDescent="0.25">
      <c r="DG46" s="33"/>
    </row>
    <row r="47" spans="4:111" s="32" customFormat="1" x14ac:dyDescent="0.25">
      <c r="DG47" s="33"/>
    </row>
    <row r="48" spans="4:111" s="32" customFormat="1" x14ac:dyDescent="0.25">
      <c r="DG48" s="33"/>
    </row>
    <row r="49" spans="111:111" s="32" customFormat="1" x14ac:dyDescent="0.25">
      <c r="DG49" s="33"/>
    </row>
    <row r="50" spans="111:111" s="32" customFormat="1" x14ac:dyDescent="0.25">
      <c r="DG50" s="33"/>
    </row>
    <row r="51" spans="111:111" s="32" customFormat="1" x14ac:dyDescent="0.25">
      <c r="DG51" s="33"/>
    </row>
    <row r="52" spans="111:111" s="32" customFormat="1" x14ac:dyDescent="0.25">
      <c r="DG52" s="33"/>
    </row>
    <row r="53" spans="111:111" s="32" customFormat="1" x14ac:dyDescent="0.25">
      <c r="DG53" s="33"/>
    </row>
    <row r="54" spans="111:111" s="32" customFormat="1" x14ac:dyDescent="0.25">
      <c r="DG54" s="33"/>
    </row>
    <row r="55" spans="111:111" s="32" customFormat="1" x14ac:dyDescent="0.25">
      <c r="DG55" s="33"/>
    </row>
    <row r="56" spans="111:111" s="32" customFormat="1" x14ac:dyDescent="0.25">
      <c r="DG56" s="33"/>
    </row>
    <row r="57" spans="111:111" s="32" customFormat="1" x14ac:dyDescent="0.25">
      <c r="DG57" s="33"/>
    </row>
    <row r="58" spans="111:111" s="32" customFormat="1" x14ac:dyDescent="0.25">
      <c r="DG58" s="33"/>
    </row>
    <row r="59" spans="111:111" s="32" customFormat="1" x14ac:dyDescent="0.25">
      <c r="DG59" s="33"/>
    </row>
    <row r="60" spans="111:111" s="32" customFormat="1" x14ac:dyDescent="0.25">
      <c r="DG60" s="33"/>
    </row>
    <row r="61" spans="111:111" s="32" customFormat="1" x14ac:dyDescent="0.25">
      <c r="DG61" s="33"/>
    </row>
    <row r="62" spans="111:111" s="32" customFormat="1" x14ac:dyDescent="0.25">
      <c r="DG62" s="33"/>
    </row>
    <row r="63" spans="111:111" s="32" customFormat="1" x14ac:dyDescent="0.25">
      <c r="DG63" s="33"/>
    </row>
    <row r="64" spans="111:111" s="32" customFormat="1" x14ac:dyDescent="0.25">
      <c r="DG64" s="33"/>
    </row>
    <row r="65" spans="111:111" s="32" customFormat="1" x14ac:dyDescent="0.25">
      <c r="DG65" s="33"/>
    </row>
    <row r="66" spans="111:111" s="32" customFormat="1" x14ac:dyDescent="0.25">
      <c r="DG66" s="33"/>
    </row>
    <row r="67" spans="111:111" s="32" customFormat="1" x14ac:dyDescent="0.25">
      <c r="DG67" s="33"/>
    </row>
    <row r="68" spans="111:111" s="32" customFormat="1" x14ac:dyDescent="0.25">
      <c r="DG68" s="33"/>
    </row>
    <row r="69" spans="111:111" s="32" customFormat="1" x14ac:dyDescent="0.25">
      <c r="DG69" s="33"/>
    </row>
    <row r="70" spans="111:111" s="32" customFormat="1" x14ac:dyDescent="0.25">
      <c r="DG70" s="33"/>
    </row>
    <row r="71" spans="111:111" s="32" customFormat="1" x14ac:dyDescent="0.25">
      <c r="DG71" s="33"/>
    </row>
    <row r="72" spans="111:111" s="32" customFormat="1" x14ac:dyDescent="0.25">
      <c r="DG72" s="33"/>
    </row>
    <row r="73" spans="111:111" s="32" customFormat="1" x14ac:dyDescent="0.25">
      <c r="DG73" s="33"/>
    </row>
    <row r="74" spans="111:111" s="32" customFormat="1" x14ac:dyDescent="0.25">
      <c r="DG74" s="33"/>
    </row>
    <row r="75" spans="111:111" s="32" customFormat="1" x14ac:dyDescent="0.25">
      <c r="DG75" s="33"/>
    </row>
    <row r="76" spans="111:111" s="32" customFormat="1" x14ac:dyDescent="0.25">
      <c r="DG76" s="33"/>
    </row>
    <row r="77" spans="111:111" s="32" customFormat="1" x14ac:dyDescent="0.25">
      <c r="DG77" s="33"/>
    </row>
    <row r="78" spans="111:111" s="32" customFormat="1" x14ac:dyDescent="0.25">
      <c r="DG78" s="33"/>
    </row>
    <row r="79" spans="111:111" s="32" customFormat="1" x14ac:dyDescent="0.25">
      <c r="DG79" s="33"/>
    </row>
    <row r="80" spans="111:111" s="32" customFormat="1" x14ac:dyDescent="0.25">
      <c r="DG80" s="33"/>
    </row>
    <row r="81" spans="111:111" s="32" customFormat="1" x14ac:dyDescent="0.25">
      <c r="DG81" s="33"/>
    </row>
  </sheetData>
  <sheetProtection algorithmName="SHA-512" hashValue="BZy78iHTuf9II5uBEPMuiGFT6Bmpx4QeQH4U7e7RerV+Alnx5YKNJNk7OXjd1TPJ9aKVdwE3SPPRlHJQv9knUg==" saltValue="gw9NFS9Q1ETxPCfkU26vFQ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  <mergeCell ref="H6:K6"/>
    <mergeCell ref="L6:O6"/>
    <mergeCell ref="P6:S6"/>
    <mergeCell ref="T6:W6"/>
    <mergeCell ref="X6:AA6"/>
    <mergeCell ref="CR5:CU5"/>
    <mergeCell ref="H5:S5"/>
    <mergeCell ref="T5:AE5"/>
    <mergeCell ref="AF5:AI5"/>
    <mergeCell ref="AJ5:AU5"/>
    <mergeCell ref="BX6:CA6"/>
    <mergeCell ref="CB6:CE6"/>
    <mergeCell ref="CF6:CI6"/>
    <mergeCell ref="BH5:BS5"/>
    <mergeCell ref="BT5:CE5"/>
    <mergeCell ref="CF5:CQ5"/>
    <mergeCell ref="CN6:CQ6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AB7:AE7"/>
    <mergeCell ref="AF7:AI7"/>
    <mergeCell ref="AJ7:AM7"/>
    <mergeCell ref="AN7:AQ7"/>
    <mergeCell ref="AR7:AU7"/>
    <mergeCell ref="AV7:AY7"/>
    <mergeCell ref="AZ7:BC7"/>
    <mergeCell ref="BD7:BG7"/>
    <mergeCell ref="BH7:BK7"/>
    <mergeCell ref="BL7:BO7"/>
    <mergeCell ref="CN7:CQ7"/>
    <mergeCell ref="BP7:BS7"/>
    <mergeCell ref="BX7:CA7"/>
    <mergeCell ref="CB7:CE7"/>
    <mergeCell ref="CF7:CI7"/>
    <mergeCell ref="CJ7:C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tabSelected="1" workbookViewId="0">
      <selection activeCell="D41" sqref="D41"/>
    </sheetView>
  </sheetViews>
  <sheetFormatPr defaultColWidth="9.28515625" defaultRowHeight="15" x14ac:dyDescent="0.25"/>
  <cols>
    <col min="1" max="1" width="4.28515625" style="65" customWidth="1"/>
    <col min="2" max="2" width="5.28515625" style="66" customWidth="1"/>
    <col min="3" max="3" width="23.42578125" style="67" customWidth="1"/>
    <col min="4" max="4" width="17.28515625" style="67" customWidth="1"/>
    <col min="5" max="5" width="14.7109375" style="67" customWidth="1"/>
    <col min="6" max="6" width="11.5703125" style="66" customWidth="1"/>
    <col min="7" max="7" width="12.5703125" style="67" customWidth="1"/>
    <col min="8" max="8" width="3" style="34" customWidth="1"/>
    <col min="9" max="9" width="3" style="35" customWidth="1"/>
    <col min="10" max="11" width="3" style="32" customWidth="1"/>
    <col min="12" max="12" width="3" style="36" customWidth="1"/>
    <col min="13" max="13" width="3" style="37" customWidth="1"/>
    <col min="14" max="15" width="3" style="32" customWidth="1"/>
    <col min="16" max="17" width="3" style="38" customWidth="1"/>
    <col min="18" max="18" width="3" style="36" customWidth="1"/>
    <col min="19" max="19" width="3" style="35" customWidth="1"/>
    <col min="20" max="21" width="3" style="1" customWidth="1"/>
    <col min="22" max="22" width="3" style="36" customWidth="1"/>
    <col min="23" max="23" width="3" style="35" customWidth="1"/>
    <col min="24" max="25" width="3" style="1" customWidth="1"/>
    <col min="26" max="26" width="3" style="36" customWidth="1"/>
    <col min="27" max="27" width="3" style="35" customWidth="1"/>
    <col min="28" max="29" width="3" style="1" customWidth="1"/>
    <col min="30" max="30" width="3" style="36" customWidth="1"/>
    <col min="31" max="31" width="3" style="35" customWidth="1"/>
    <col min="32" max="33" width="3" style="1" customWidth="1"/>
    <col min="34" max="34" width="3" style="36" customWidth="1"/>
    <col min="35" max="35" width="3" style="35" customWidth="1"/>
    <col min="36" max="37" width="3" style="1" customWidth="1"/>
    <col min="38" max="39" width="6" style="36" customWidth="1"/>
    <col min="40" max="40" width="7.5703125" style="35" customWidth="1"/>
    <col min="41" max="41" width="5.28515625" style="1" customWidth="1"/>
    <col min="42" max="42" width="5.42578125" style="1" customWidth="1"/>
    <col min="43" max="43" width="8.7109375" style="40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2" customFormat="1" ht="15.6" customHeight="1" x14ac:dyDescent="0.25">
      <c r="A1" s="41"/>
      <c r="B1" s="42"/>
      <c r="C1" s="43"/>
      <c r="D1" s="43"/>
      <c r="E1" s="43"/>
      <c r="F1" s="42"/>
      <c r="G1" s="43"/>
      <c r="AQ1" s="33"/>
    </row>
    <row r="2" spans="1:48" ht="26.1" customHeight="1" x14ac:dyDescent="0.35">
      <c r="A2" s="44" t="s">
        <v>0</v>
      </c>
      <c r="B2" s="45"/>
      <c r="C2" s="46"/>
      <c r="D2" s="46"/>
      <c r="E2" s="46"/>
      <c r="F2" s="45"/>
      <c r="G2" s="46"/>
      <c r="H2" s="108" t="s">
        <v>24</v>
      </c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10"/>
    </row>
    <row r="3" spans="1:48" x14ac:dyDescent="0.25">
      <c r="A3" s="111" t="s">
        <v>2</v>
      </c>
      <c r="B3" s="114" t="s">
        <v>3</v>
      </c>
      <c r="C3" s="117" t="s">
        <v>4</v>
      </c>
      <c r="D3" s="117" t="s">
        <v>5</v>
      </c>
      <c r="E3" s="120" t="s">
        <v>6</v>
      </c>
      <c r="F3" s="117" t="s">
        <v>7</v>
      </c>
      <c r="G3" s="120" t="s">
        <v>8</v>
      </c>
      <c r="H3" s="106" t="s">
        <v>9</v>
      </c>
      <c r="I3" s="123"/>
      <c r="J3" s="123"/>
      <c r="K3" s="107"/>
      <c r="L3" s="101" t="s">
        <v>10</v>
      </c>
      <c r="M3" s="102"/>
      <c r="N3" s="102"/>
      <c r="O3" s="103"/>
      <c r="P3" s="106" t="s">
        <v>25</v>
      </c>
      <c r="Q3" s="107"/>
      <c r="R3" s="101" t="s">
        <v>12</v>
      </c>
      <c r="S3" s="102"/>
      <c r="T3" s="102"/>
      <c r="U3" s="103"/>
      <c r="V3" s="101" t="s">
        <v>13</v>
      </c>
      <c r="W3" s="102"/>
      <c r="X3" s="102"/>
      <c r="Y3" s="103"/>
      <c r="Z3" s="101" t="s">
        <v>28</v>
      </c>
      <c r="AA3" s="102"/>
      <c r="AB3" s="102"/>
      <c r="AC3" s="103"/>
      <c r="AD3" s="101" t="s">
        <v>29</v>
      </c>
      <c r="AE3" s="102"/>
      <c r="AF3" s="102"/>
      <c r="AG3" s="103"/>
      <c r="AH3" s="101" t="s">
        <v>30</v>
      </c>
      <c r="AI3" s="102"/>
      <c r="AJ3" s="102"/>
      <c r="AK3" s="103"/>
      <c r="AL3" s="124"/>
      <c r="AM3" s="73"/>
      <c r="AN3" s="1"/>
      <c r="AQ3" s="1"/>
    </row>
    <row r="4" spans="1:48" x14ac:dyDescent="0.25">
      <c r="A4" s="112"/>
      <c r="B4" s="115"/>
      <c r="C4" s="118"/>
      <c r="D4" s="118"/>
      <c r="E4" s="121"/>
      <c r="F4" s="118"/>
      <c r="G4" s="121"/>
      <c r="H4" s="126" t="s">
        <v>26</v>
      </c>
      <c r="I4" s="127"/>
      <c r="J4" s="106" t="s">
        <v>17</v>
      </c>
      <c r="K4" s="107"/>
      <c r="L4" s="104" t="s">
        <v>26</v>
      </c>
      <c r="M4" s="105"/>
      <c r="N4" s="106" t="s">
        <v>17</v>
      </c>
      <c r="O4" s="107"/>
      <c r="P4" s="128" t="s">
        <v>17</v>
      </c>
      <c r="Q4" s="129"/>
      <c r="R4" s="104" t="s">
        <v>26</v>
      </c>
      <c r="S4" s="105"/>
      <c r="T4" s="101" t="s">
        <v>17</v>
      </c>
      <c r="U4" s="103"/>
      <c r="V4" s="104" t="s">
        <v>26</v>
      </c>
      <c r="W4" s="105"/>
      <c r="X4" s="101" t="s">
        <v>17</v>
      </c>
      <c r="Y4" s="103"/>
      <c r="Z4" s="104" t="s">
        <v>26</v>
      </c>
      <c r="AA4" s="105"/>
      <c r="AB4" s="101" t="s">
        <v>17</v>
      </c>
      <c r="AC4" s="103"/>
      <c r="AD4" s="104" t="s">
        <v>26</v>
      </c>
      <c r="AE4" s="105"/>
      <c r="AF4" s="101" t="s">
        <v>17</v>
      </c>
      <c r="AG4" s="103"/>
      <c r="AH4" s="104" t="s">
        <v>26</v>
      </c>
      <c r="AI4" s="105"/>
      <c r="AJ4" s="101" t="s">
        <v>17</v>
      </c>
      <c r="AK4" s="103"/>
      <c r="AL4" s="125"/>
      <c r="AM4" s="73"/>
      <c r="AN4" s="1"/>
      <c r="AQ4" s="1"/>
    </row>
    <row r="5" spans="1:48" ht="21" x14ac:dyDescent="0.35">
      <c r="A5" s="113"/>
      <c r="B5" s="116"/>
      <c r="C5" s="119"/>
      <c r="D5" s="119"/>
      <c r="E5" s="122"/>
      <c r="F5" s="119"/>
      <c r="G5" s="122"/>
      <c r="H5" s="47" t="s">
        <v>15</v>
      </c>
      <c r="I5" s="48" t="s">
        <v>16</v>
      </c>
      <c r="J5" s="49" t="s">
        <v>20</v>
      </c>
      <c r="K5" s="49" t="s">
        <v>21</v>
      </c>
      <c r="L5" s="50" t="s">
        <v>15</v>
      </c>
      <c r="M5" s="51" t="s">
        <v>16</v>
      </c>
      <c r="N5" s="49" t="s">
        <v>20</v>
      </c>
      <c r="O5" s="49" t="s">
        <v>21</v>
      </c>
      <c r="P5" s="52" t="s">
        <v>20</v>
      </c>
      <c r="Q5" s="52" t="s">
        <v>21</v>
      </c>
      <c r="R5" s="50" t="s">
        <v>15</v>
      </c>
      <c r="S5" s="48" t="s">
        <v>16</v>
      </c>
      <c r="T5" s="53" t="s">
        <v>20</v>
      </c>
      <c r="U5" s="53" t="s">
        <v>21</v>
      </c>
      <c r="V5" s="50" t="s">
        <v>15</v>
      </c>
      <c r="W5" s="48" t="s">
        <v>16</v>
      </c>
      <c r="X5" s="53" t="s">
        <v>20</v>
      </c>
      <c r="Y5" s="53" t="s">
        <v>21</v>
      </c>
      <c r="Z5" s="50" t="s">
        <v>15</v>
      </c>
      <c r="AA5" s="48" t="s">
        <v>16</v>
      </c>
      <c r="AB5" s="53" t="s">
        <v>20</v>
      </c>
      <c r="AC5" s="53" t="s">
        <v>21</v>
      </c>
      <c r="AD5" s="50" t="s">
        <v>15</v>
      </c>
      <c r="AE5" s="48" t="s">
        <v>16</v>
      </c>
      <c r="AF5" s="53" t="s">
        <v>20</v>
      </c>
      <c r="AG5" s="53" t="s">
        <v>21</v>
      </c>
      <c r="AH5" s="50" t="s">
        <v>15</v>
      </c>
      <c r="AI5" s="48" t="s">
        <v>16</v>
      </c>
      <c r="AJ5" s="53" t="s">
        <v>20</v>
      </c>
      <c r="AK5" s="53" t="s">
        <v>21</v>
      </c>
      <c r="AL5" s="54" t="s">
        <v>23</v>
      </c>
      <c r="AM5" s="74" t="s">
        <v>46</v>
      </c>
      <c r="AN5" s="69" t="s">
        <v>34</v>
      </c>
      <c r="AO5" s="70" t="s">
        <v>35</v>
      </c>
      <c r="AP5" s="70" t="s">
        <v>36</v>
      </c>
      <c r="AQ5" s="70" t="s">
        <v>37</v>
      </c>
      <c r="AR5" s="70" t="s">
        <v>38</v>
      </c>
      <c r="AS5" s="71" t="s">
        <v>39</v>
      </c>
      <c r="AT5" s="71" t="s">
        <v>40</v>
      </c>
      <c r="AU5" s="71" t="s">
        <v>41</v>
      </c>
      <c r="AV5" s="71" t="s">
        <v>42</v>
      </c>
    </row>
    <row r="6" spans="1:48" ht="32.1" customHeight="1" x14ac:dyDescent="0.25">
      <c r="A6" s="53">
        <v>1</v>
      </c>
      <c r="B6" s="55">
        <f>'[1]Marks Entry'!B9</f>
        <v>1234</v>
      </c>
      <c r="C6" s="56" t="str">
        <f>'9-10'!C9</f>
        <v>ASHMITA TAMANG GOLE</v>
      </c>
      <c r="D6" s="56" t="str">
        <f>'9-10'!D9</f>
        <v>CHABDRA BAHADUR TAMANG</v>
      </c>
      <c r="E6" s="56" t="str">
        <f>'9-10'!E9</f>
        <v>LAXMI TAMANG</v>
      </c>
      <c r="F6" s="56" t="str">
        <f>'9-10'!F9</f>
        <v>2059/05/02</v>
      </c>
      <c r="G6" s="56" t="str">
        <f>'9-10'!G9</f>
        <v>MELING -4</v>
      </c>
      <c r="H6" s="57" t="str">
        <f>'9-10'!J9</f>
        <v>D</v>
      </c>
      <c r="I6" s="58" t="str">
        <f>'9-10'!N9</f>
        <v>B+</v>
      </c>
      <c r="J6" s="59" t="str">
        <f>'9-10'!R9</f>
        <v>D+</v>
      </c>
      <c r="K6" s="59" t="str">
        <f>'9-10'!S9</f>
        <v>1.6</v>
      </c>
      <c r="L6" s="60" t="str">
        <f>'9-10'!V9</f>
        <v>D</v>
      </c>
      <c r="M6" s="61" t="str">
        <f>'9-10'!Z9</f>
        <v>A</v>
      </c>
      <c r="N6" s="59" t="str">
        <f>'9-10'!AD9</f>
        <v>D+</v>
      </c>
      <c r="O6" s="59" t="str">
        <f>'9-10'!AE9</f>
        <v>1.6</v>
      </c>
      <c r="P6" s="62" t="str">
        <f>'9-10'!AH9</f>
        <v>E</v>
      </c>
      <c r="Q6" s="62" t="str">
        <f>'9-10'!AI9</f>
        <v>0.8</v>
      </c>
      <c r="R6" s="60" t="str">
        <f>'9-10'!AL9</f>
        <v>E</v>
      </c>
      <c r="S6" s="58" t="str">
        <f>'9-10'!AP9</f>
        <v>A</v>
      </c>
      <c r="T6" s="63" t="str">
        <f>'9-10'!AT9</f>
        <v>D</v>
      </c>
      <c r="U6" s="63" t="str">
        <f>'9-10'!AU9</f>
        <v>1.2</v>
      </c>
      <c r="V6" s="60" t="str">
        <f>'9-10'!AX9</f>
        <v>D</v>
      </c>
      <c r="W6" s="58" t="str">
        <f>'9-10'!BB9</f>
        <v>B+</v>
      </c>
      <c r="X6" s="63" t="str">
        <f>'9-10'!BF9</f>
        <v>D+</v>
      </c>
      <c r="Y6" s="63" t="str">
        <f>'9-10'!BG9</f>
        <v>1.6</v>
      </c>
      <c r="Z6" s="60" t="str">
        <f>'9-10'!BJ9</f>
        <v>D+</v>
      </c>
      <c r="AA6" s="58" t="str">
        <f>'9-10'!BN9</f>
        <v>B</v>
      </c>
      <c r="AB6" s="63" t="str">
        <f>'9-10'!BR9</f>
        <v>D+</v>
      </c>
      <c r="AC6" s="63" t="str">
        <f>'9-10'!BS9</f>
        <v>1.6</v>
      </c>
      <c r="AD6" s="60" t="str">
        <f>'9-10'!BV9</f>
        <v>D+</v>
      </c>
      <c r="AE6" s="58" t="str">
        <f>'9-10'!BZ9</f>
        <v>-</v>
      </c>
      <c r="AF6" s="63" t="str">
        <f>'9-10'!CD9</f>
        <v>D+</v>
      </c>
      <c r="AG6" s="63" t="str">
        <f>'9-10'!CE9</f>
        <v>1.6</v>
      </c>
      <c r="AH6" s="60" t="str">
        <f>'9-10'!CH9</f>
        <v>D</v>
      </c>
      <c r="AI6" s="58" t="str">
        <f>'9-10'!CL9</f>
        <v>B</v>
      </c>
      <c r="AJ6" s="63" t="str">
        <f>'9-10'!CP9</f>
        <v>D+</v>
      </c>
      <c r="AK6" s="63" t="str">
        <f>'9-10'!CQ9</f>
        <v>1.6</v>
      </c>
      <c r="AL6" s="64">
        <f>(K6*4+O6*4+Q6*4+U6*4+Y6*4+AC6*4+AG6*4+AK6*4)/32</f>
        <v>1.45</v>
      </c>
      <c r="AM6" s="75" t="e">
        <f t="shared" ref="AM6:AM35" si="0">RANK(AL6,$AL$6:$AL$35)</f>
        <v>#VALUE!</v>
      </c>
      <c r="AN6" s="72">
        <v>18</v>
      </c>
      <c r="AO6" s="72">
        <v>25</v>
      </c>
      <c r="AP6" s="72">
        <v>7</v>
      </c>
      <c r="AQ6" s="72">
        <v>24</v>
      </c>
      <c r="AR6" s="72">
        <f>AN6+AO6+AP6+AQ6</f>
        <v>74</v>
      </c>
      <c r="AS6" s="72" t="s">
        <v>43</v>
      </c>
      <c r="AT6" s="72" t="s">
        <v>43</v>
      </c>
      <c r="AU6" s="72" t="s">
        <v>43</v>
      </c>
      <c r="AV6" s="72" t="s">
        <v>43</v>
      </c>
    </row>
    <row r="7" spans="1:48" ht="32.1" customHeight="1" x14ac:dyDescent="0.25">
      <c r="A7" s="53">
        <v>2</v>
      </c>
      <c r="B7" s="55">
        <f>'[1]Marks Entry'!B10</f>
        <v>1235</v>
      </c>
      <c r="C7" s="56" t="str">
        <f>'9-10'!C10</f>
        <v>KARINA TAMANG</v>
      </c>
      <c r="D7" s="56" t="str">
        <f>'9-10'!D10</f>
        <v>BUDDHIMAN TAMANG</v>
      </c>
      <c r="E7" s="56" t="str">
        <f>'9-10'!E10</f>
        <v>SHANTI TAMANG</v>
      </c>
      <c r="F7" s="56" t="str">
        <f>'9-10'!F10</f>
        <v>2059/08/11</v>
      </c>
      <c r="G7" s="56">
        <f>'9-10'!G10</f>
        <v>0</v>
      </c>
      <c r="H7" s="57" t="str">
        <f>'9-10'!J10</f>
        <v>-</v>
      </c>
      <c r="I7" s="58" t="str">
        <f>'9-10'!N10</f>
        <v>-</v>
      </c>
      <c r="J7" s="59" t="str">
        <f>'9-10'!R10</f>
        <v>-</v>
      </c>
      <c r="K7" s="59" t="str">
        <f>'9-10'!S10</f>
        <v>-</v>
      </c>
      <c r="L7" s="60" t="str">
        <f>'9-10'!V10</f>
        <v>-</v>
      </c>
      <c r="M7" s="61" t="str">
        <f>'9-10'!Z10</f>
        <v>-</v>
      </c>
      <c r="N7" s="59" t="str">
        <f>'9-10'!AD10</f>
        <v>-</v>
      </c>
      <c r="O7" s="59" t="str">
        <f>'9-10'!AE10</f>
        <v>-</v>
      </c>
      <c r="P7" s="62" t="str">
        <f>'9-10'!AH10</f>
        <v>-</v>
      </c>
      <c r="Q7" s="62" t="str">
        <f>'9-10'!AI10</f>
        <v>-</v>
      </c>
      <c r="R7" s="60" t="str">
        <f>'9-10'!AL10</f>
        <v>-</v>
      </c>
      <c r="S7" s="58" t="str">
        <f>'9-10'!AP10</f>
        <v>-</v>
      </c>
      <c r="T7" s="63" t="str">
        <f>'9-10'!AT10</f>
        <v>-</v>
      </c>
      <c r="U7" s="63" t="str">
        <f>'9-10'!AU10</f>
        <v>-</v>
      </c>
      <c r="V7" s="60" t="str">
        <f>'9-10'!AX10</f>
        <v>-</v>
      </c>
      <c r="W7" s="58" t="str">
        <f>'9-10'!BB10</f>
        <v>-</v>
      </c>
      <c r="X7" s="63" t="str">
        <f>'9-10'!BF10</f>
        <v>-</v>
      </c>
      <c r="Y7" s="63" t="str">
        <f>'9-10'!BG10</f>
        <v>-</v>
      </c>
      <c r="Z7" s="60" t="str">
        <f>'9-10'!BJ10</f>
        <v>-</v>
      </c>
      <c r="AA7" s="58" t="str">
        <f>'9-10'!BN10</f>
        <v>-</v>
      </c>
      <c r="AB7" s="63" t="str">
        <f>'9-10'!BR10</f>
        <v>-</v>
      </c>
      <c r="AC7" s="63" t="str">
        <f>'9-10'!BS10</f>
        <v>-</v>
      </c>
      <c r="AD7" s="60" t="str">
        <f>'9-10'!BV10</f>
        <v>-</v>
      </c>
      <c r="AE7" s="58" t="str">
        <f>'9-10'!BZ10</f>
        <v>-</v>
      </c>
      <c r="AF7" s="63" t="str">
        <f>'9-10'!CD10</f>
        <v>-</v>
      </c>
      <c r="AG7" s="63" t="str">
        <f>'9-10'!CE10</f>
        <v>-</v>
      </c>
      <c r="AH7" s="60" t="str">
        <f>'9-10'!CH10</f>
        <v>-</v>
      </c>
      <c r="AI7" s="58" t="str">
        <f>'9-10'!CL10</f>
        <v>-</v>
      </c>
      <c r="AJ7" s="63" t="str">
        <f>'9-10'!CP10</f>
        <v>-</v>
      </c>
      <c r="AK7" s="63" t="str">
        <f>'9-10'!CQ10</f>
        <v>-</v>
      </c>
      <c r="AL7" s="64" t="e">
        <f t="shared" ref="AL7:AL35" si="1">(K7*4+O7*4+Q7*4+U7*4+Y7*4+AC7*4+AG7*4+AK7*4)/32</f>
        <v>#VALUE!</v>
      </c>
      <c r="AM7" s="75" t="e">
        <f t="shared" si="0"/>
        <v>#VALUE!</v>
      </c>
      <c r="AN7" s="72">
        <v>17</v>
      </c>
      <c r="AO7" s="72">
        <v>25</v>
      </c>
      <c r="AP7" s="72">
        <v>7</v>
      </c>
      <c r="AQ7" s="72">
        <v>23</v>
      </c>
      <c r="AR7" s="72">
        <f t="shared" ref="AR7:AR35" si="2">AN7+AO7+AP7+AQ7</f>
        <v>72</v>
      </c>
      <c r="AS7" s="72" t="s">
        <v>44</v>
      </c>
      <c r="AT7" s="72" t="s">
        <v>44</v>
      </c>
      <c r="AU7" s="72" t="s">
        <v>45</v>
      </c>
      <c r="AV7" s="72" t="s">
        <v>45</v>
      </c>
    </row>
    <row r="8" spans="1:48" ht="32.1" customHeight="1" x14ac:dyDescent="0.25">
      <c r="A8" s="53">
        <v>3</v>
      </c>
      <c r="B8" s="55">
        <f>'[1]Marks Entry'!B11</f>
        <v>0</v>
      </c>
      <c r="C8" s="56" t="str">
        <f>'9-10'!C11</f>
        <v>LILA KUMARI TAMANG</v>
      </c>
      <c r="D8" s="56" t="str">
        <f>'9-10'!D11</f>
        <v>ASTILAL TA,MANG</v>
      </c>
      <c r="E8" s="56" t="str">
        <f>'9-10'!E11</f>
        <v>ANTARI TAMANG</v>
      </c>
      <c r="F8" s="56" t="str">
        <f>'9-10'!F11</f>
        <v>2060/10/05</v>
      </c>
      <c r="G8" s="56">
        <f>'9-10'!G11</f>
        <v>0</v>
      </c>
      <c r="H8" s="57" t="str">
        <f>'9-10'!J11</f>
        <v>D+</v>
      </c>
      <c r="I8" s="58" t="str">
        <f>'9-10'!N11</f>
        <v>A</v>
      </c>
      <c r="J8" s="59" t="str">
        <f>'9-10'!R11</f>
        <v>C</v>
      </c>
      <c r="K8" s="59" t="str">
        <f>'9-10'!S11</f>
        <v>2.0</v>
      </c>
      <c r="L8" s="60" t="str">
        <f>'9-10'!V11</f>
        <v>D+</v>
      </c>
      <c r="M8" s="61" t="str">
        <f>'9-10'!Z11</f>
        <v>A+</v>
      </c>
      <c r="N8" s="59" t="str">
        <f>'9-10'!AD11</f>
        <v>C+</v>
      </c>
      <c r="O8" s="59" t="str">
        <f>'9-10'!AE11</f>
        <v>2.4</v>
      </c>
      <c r="P8" s="62" t="str">
        <f>'9-10'!AH11</f>
        <v>E</v>
      </c>
      <c r="Q8" s="62" t="str">
        <f>'9-10'!AI11</f>
        <v>0.8</v>
      </c>
      <c r="R8" s="60" t="str">
        <f>'9-10'!AL11</f>
        <v>E</v>
      </c>
      <c r="S8" s="58" t="str">
        <f>'9-10'!AP11</f>
        <v>A+</v>
      </c>
      <c r="T8" s="63" t="str">
        <f>'9-10'!AT11</f>
        <v>D+</v>
      </c>
      <c r="U8" s="63" t="str">
        <f>'9-10'!AU11</f>
        <v>1.6</v>
      </c>
      <c r="V8" s="60" t="str">
        <f>'9-10'!AX11</f>
        <v>E</v>
      </c>
      <c r="W8" s="58" t="str">
        <f>'9-10'!BB11</f>
        <v>A</v>
      </c>
      <c r="X8" s="63" t="str">
        <f>'9-10'!BF11</f>
        <v>D+</v>
      </c>
      <c r="Y8" s="63" t="str">
        <f>'9-10'!BG11</f>
        <v>1.6</v>
      </c>
      <c r="Z8" s="60" t="str">
        <f>'9-10'!BJ11</f>
        <v>D+</v>
      </c>
      <c r="AA8" s="58" t="str">
        <f>'9-10'!BN11</f>
        <v>A</v>
      </c>
      <c r="AB8" s="63" t="str">
        <f>'9-10'!BR11</f>
        <v>C</v>
      </c>
      <c r="AC8" s="63" t="str">
        <f>'9-10'!BS11</f>
        <v>2.0</v>
      </c>
      <c r="AD8" s="60" t="str">
        <f>'9-10'!BV11</f>
        <v>D+</v>
      </c>
      <c r="AE8" s="58" t="str">
        <f>'9-10'!BZ11</f>
        <v>-</v>
      </c>
      <c r="AF8" s="63" t="str">
        <f>'9-10'!CD11</f>
        <v>D+</v>
      </c>
      <c r="AG8" s="63" t="str">
        <f>'9-10'!CE11</f>
        <v>1.6</v>
      </c>
      <c r="AH8" s="60" t="str">
        <f>'9-10'!CH11</f>
        <v>C</v>
      </c>
      <c r="AI8" s="58" t="str">
        <f>'9-10'!CL11</f>
        <v>A</v>
      </c>
      <c r="AJ8" s="63" t="str">
        <f>'9-10'!CP11</f>
        <v>C+</v>
      </c>
      <c r="AK8" s="63" t="str">
        <f>'9-10'!CQ11</f>
        <v>2.4</v>
      </c>
      <c r="AL8" s="64">
        <f t="shared" si="1"/>
        <v>1.8</v>
      </c>
      <c r="AM8" s="75" t="e">
        <f t="shared" si="0"/>
        <v>#VALUE!</v>
      </c>
      <c r="AN8" s="72">
        <v>12</v>
      </c>
      <c r="AO8" s="72">
        <v>22</v>
      </c>
      <c r="AP8" s="72">
        <v>6</v>
      </c>
      <c r="AQ8" s="72">
        <v>21</v>
      </c>
      <c r="AR8" s="72">
        <f t="shared" si="2"/>
        <v>61</v>
      </c>
      <c r="AS8" s="72" t="s">
        <v>45</v>
      </c>
      <c r="AT8" s="72" t="s">
        <v>44</v>
      </c>
      <c r="AU8" s="72" t="s">
        <v>45</v>
      </c>
      <c r="AV8" s="72" t="s">
        <v>43</v>
      </c>
    </row>
    <row r="9" spans="1:48" ht="32.1" customHeight="1" x14ac:dyDescent="0.25">
      <c r="A9" s="53">
        <v>4</v>
      </c>
      <c r="B9" s="55">
        <f>'[1]Marks Entry'!B12</f>
        <v>0</v>
      </c>
      <c r="C9" s="56" t="str">
        <f>'9-10'!C12</f>
        <v>LAXMI LAMA</v>
      </c>
      <c r="D9" s="56" t="str">
        <f>'9-10'!D12</f>
        <v>RAM BAHADUR LAMA</v>
      </c>
      <c r="E9" s="56" t="str">
        <f>'9-10'!E12</f>
        <v>FULMALA LAMA</v>
      </c>
      <c r="F9" s="56" t="str">
        <f>'9-10'!F12</f>
        <v>2060/01/15</v>
      </c>
      <c r="G9" s="56">
        <f>'9-10'!G12</f>
        <v>0</v>
      </c>
      <c r="H9" s="57" t="str">
        <f>'9-10'!J12</f>
        <v>C</v>
      </c>
      <c r="I9" s="58" t="str">
        <f>'9-10'!N12</f>
        <v>A+</v>
      </c>
      <c r="J9" s="59" t="str">
        <f>'9-10'!R12</f>
        <v>C+</v>
      </c>
      <c r="K9" s="59" t="str">
        <f>'9-10'!S12</f>
        <v>2.4</v>
      </c>
      <c r="L9" s="60" t="str">
        <f>'9-10'!V12</f>
        <v>D+</v>
      </c>
      <c r="M9" s="61" t="str">
        <f>'9-10'!Z12</f>
        <v>A+</v>
      </c>
      <c r="N9" s="59" t="str">
        <f>'9-10'!AD12</f>
        <v>C</v>
      </c>
      <c r="O9" s="59" t="str">
        <f>'9-10'!AE12</f>
        <v>2.0</v>
      </c>
      <c r="P9" s="62" t="str">
        <f>'9-10'!AH12</f>
        <v>E</v>
      </c>
      <c r="Q9" s="62" t="str">
        <f>'9-10'!AI12</f>
        <v>0.8</v>
      </c>
      <c r="R9" s="60" t="str">
        <f>'9-10'!AL12</f>
        <v>C</v>
      </c>
      <c r="S9" s="58" t="str">
        <f>'9-10'!AP12</f>
        <v>A</v>
      </c>
      <c r="T9" s="63" t="str">
        <f>'9-10'!AT12</f>
        <v>C+</v>
      </c>
      <c r="U9" s="63" t="str">
        <f>'9-10'!AU12</f>
        <v>2.4</v>
      </c>
      <c r="V9" s="60" t="str">
        <f>'9-10'!AX12</f>
        <v>D</v>
      </c>
      <c r="W9" s="58" t="str">
        <f>'9-10'!BB12</f>
        <v>A</v>
      </c>
      <c r="X9" s="63" t="str">
        <f>'9-10'!BF12</f>
        <v>C</v>
      </c>
      <c r="Y9" s="63" t="str">
        <f>'9-10'!BG12</f>
        <v>2.0</v>
      </c>
      <c r="Z9" s="60" t="str">
        <f>'9-10'!BJ12</f>
        <v>C</v>
      </c>
      <c r="AA9" s="58" t="str">
        <f>'9-10'!BN12</f>
        <v>A</v>
      </c>
      <c r="AB9" s="63" t="str">
        <f>'9-10'!BR12</f>
        <v>C+</v>
      </c>
      <c r="AC9" s="63" t="str">
        <f>'9-10'!BS12</f>
        <v>2.4</v>
      </c>
      <c r="AD9" s="60" t="str">
        <f>'9-10'!BV12</f>
        <v>C+</v>
      </c>
      <c r="AE9" s="58" t="str">
        <f>'9-10'!BZ12</f>
        <v>-</v>
      </c>
      <c r="AF9" s="63" t="str">
        <f>'9-10'!CD12</f>
        <v>C+</v>
      </c>
      <c r="AG9" s="63" t="str">
        <f>'9-10'!CE12</f>
        <v>2.4</v>
      </c>
      <c r="AH9" s="60" t="str">
        <f>'9-10'!CH12</f>
        <v>D+</v>
      </c>
      <c r="AI9" s="58" t="str">
        <f>'9-10'!CL12</f>
        <v>A</v>
      </c>
      <c r="AJ9" s="63" t="str">
        <f>'9-10'!CP12</f>
        <v>C+</v>
      </c>
      <c r="AK9" s="63" t="str">
        <f>'9-10'!CQ12</f>
        <v>2.4</v>
      </c>
      <c r="AL9" s="64">
        <f t="shared" si="1"/>
        <v>2.1</v>
      </c>
      <c r="AM9" s="75" t="e">
        <f t="shared" si="0"/>
        <v>#VALUE!</v>
      </c>
      <c r="AN9" s="72">
        <v>17</v>
      </c>
      <c r="AO9" s="72">
        <v>24</v>
      </c>
      <c r="AP9" s="72">
        <v>4</v>
      </c>
      <c r="AQ9" s="72">
        <v>20</v>
      </c>
      <c r="AR9" s="72">
        <f t="shared" si="2"/>
        <v>65</v>
      </c>
      <c r="AS9" s="72" t="s">
        <v>45</v>
      </c>
      <c r="AT9" s="72" t="s">
        <v>45</v>
      </c>
      <c r="AU9" s="72" t="s">
        <v>45</v>
      </c>
      <c r="AV9" s="72" t="s">
        <v>43</v>
      </c>
    </row>
    <row r="10" spans="1:48" ht="32.1" customHeight="1" x14ac:dyDescent="0.25">
      <c r="A10" s="53">
        <v>5</v>
      </c>
      <c r="B10" s="55">
        <f>'[1]Marks Entry'!B13</f>
        <v>0</v>
      </c>
      <c r="C10" s="56" t="str">
        <f>'9-10'!C14</f>
        <v>MANUKA GHISING</v>
      </c>
      <c r="D10" s="56" t="str">
        <f>'9-10'!D14</f>
        <v>DHAN BAHADUR GHISING</v>
      </c>
      <c r="E10" s="56" t="str">
        <f>'9-10'!E14</f>
        <v>MAILEKUMARI DTAMANG</v>
      </c>
      <c r="F10" s="56" t="str">
        <f>'9-10'!F14</f>
        <v>2059/01/02</v>
      </c>
      <c r="G10" s="56">
        <f>'9-10'!G14</f>
        <v>0</v>
      </c>
      <c r="H10" s="57" t="str">
        <f>'9-10'!J13</f>
        <v>E</v>
      </c>
      <c r="I10" s="58" t="str">
        <f>'9-10'!N13</f>
        <v>A</v>
      </c>
      <c r="J10" s="59" t="str">
        <f>'9-10'!R13</f>
        <v>D+</v>
      </c>
      <c r="K10" s="59" t="str">
        <f>'9-10'!S13</f>
        <v>1.6</v>
      </c>
      <c r="L10" s="60" t="str">
        <f>'9-10'!V13</f>
        <v>E</v>
      </c>
      <c r="M10" s="61" t="str">
        <f>'9-10'!Z13</f>
        <v>A+</v>
      </c>
      <c r="N10" s="59" t="str">
        <f>'9-10'!AD13</f>
        <v>D+</v>
      </c>
      <c r="O10" s="59" t="str">
        <f>'9-10'!AE13</f>
        <v>1.6</v>
      </c>
      <c r="P10" s="62" t="str">
        <f>'9-10'!AH13</f>
        <v>E</v>
      </c>
      <c r="Q10" s="62" t="str">
        <f>'9-10'!AI13</f>
        <v>0.8</v>
      </c>
      <c r="R10" s="60" t="str">
        <f>'9-10'!AL13</f>
        <v>E</v>
      </c>
      <c r="S10" s="58" t="str">
        <f>'9-10'!AP13</f>
        <v>A</v>
      </c>
      <c r="T10" s="63" t="str">
        <f>'9-10'!AT13</f>
        <v>D+</v>
      </c>
      <c r="U10" s="63" t="str">
        <f>'9-10'!AU13</f>
        <v>1.6</v>
      </c>
      <c r="V10" s="60" t="str">
        <f>'9-10'!AX13</f>
        <v>E</v>
      </c>
      <c r="W10" s="58" t="str">
        <f>'9-10'!BB13</f>
        <v>A</v>
      </c>
      <c r="X10" s="63" t="str">
        <f>'9-10'!BF13</f>
        <v>D</v>
      </c>
      <c r="Y10" s="63" t="str">
        <f>'9-10'!BG13</f>
        <v>1.2</v>
      </c>
      <c r="Z10" s="60" t="str">
        <f>'9-10'!BJ13</f>
        <v>D</v>
      </c>
      <c r="AA10" s="58" t="str">
        <f>'9-10'!BN13</f>
        <v>A</v>
      </c>
      <c r="AB10" s="63" t="str">
        <f>'9-10'!BR13</f>
        <v>D+</v>
      </c>
      <c r="AC10" s="63" t="str">
        <f>'9-10'!BS13</f>
        <v>1.6</v>
      </c>
      <c r="AD10" s="60" t="str">
        <f>'9-10'!BV13</f>
        <v>D+</v>
      </c>
      <c r="AE10" s="58" t="str">
        <f>'9-10'!BZ13</f>
        <v>-</v>
      </c>
      <c r="AF10" s="63" t="str">
        <f>'9-10'!CD13</f>
        <v>D+</v>
      </c>
      <c r="AG10" s="63" t="str">
        <f>'9-10'!CE13</f>
        <v>1.6</v>
      </c>
      <c r="AH10" s="60" t="str">
        <f>'9-10'!CH13</f>
        <v>D</v>
      </c>
      <c r="AI10" s="58" t="str">
        <f>'9-10'!CL13</f>
        <v>A</v>
      </c>
      <c r="AJ10" s="63" t="str">
        <f>'9-10'!CP13</f>
        <v>C</v>
      </c>
      <c r="AK10" s="63" t="str">
        <f>'9-10'!CQ13</f>
        <v>2.0</v>
      </c>
      <c r="AL10" s="64">
        <f t="shared" si="1"/>
        <v>1.5</v>
      </c>
      <c r="AM10" s="75" t="e">
        <f t="shared" si="0"/>
        <v>#VALUE!</v>
      </c>
      <c r="AN10" s="72">
        <v>15</v>
      </c>
      <c r="AO10" s="72">
        <v>25</v>
      </c>
      <c r="AP10" s="72">
        <v>7</v>
      </c>
      <c r="AQ10" s="72">
        <v>21</v>
      </c>
      <c r="AR10" s="72">
        <f t="shared" si="2"/>
        <v>68</v>
      </c>
      <c r="AS10" s="72" t="s">
        <v>43</v>
      </c>
      <c r="AT10" s="72" t="s">
        <v>43</v>
      </c>
      <c r="AU10" s="72" t="s">
        <v>45</v>
      </c>
      <c r="AV10" s="72" t="s">
        <v>43</v>
      </c>
    </row>
    <row r="11" spans="1:48" ht="32.1" customHeight="1" x14ac:dyDescent="0.25">
      <c r="A11" s="53">
        <v>6</v>
      </c>
      <c r="B11" s="55">
        <f>'[1]Marks Entry'!B14</f>
        <v>1236</v>
      </c>
      <c r="C11" s="56" t="str">
        <f>'9-10'!C15</f>
        <v>NABARAJ TAMANG</v>
      </c>
      <c r="D11" s="56" t="str">
        <f>'9-10'!D15</f>
        <v>SHYAMLAL TAMANG</v>
      </c>
      <c r="E11" s="56" t="str">
        <f>'9-10'!E15</f>
        <v>BINDA TAMANG</v>
      </c>
      <c r="F11" s="56" t="str">
        <f>'9-10'!F15</f>
        <v>2061/04/20</v>
      </c>
      <c r="G11" s="56" t="str">
        <f>'9-10'!G15</f>
        <v>MANTHAL-13</v>
      </c>
      <c r="H11" s="57" t="str">
        <f>'9-10'!J14</f>
        <v>E</v>
      </c>
      <c r="I11" s="58" t="str">
        <f>'9-10'!N14</f>
        <v>A</v>
      </c>
      <c r="J11" s="59" t="str">
        <f>'9-10'!R14</f>
        <v>D+</v>
      </c>
      <c r="K11" s="59" t="str">
        <f>'9-10'!S14</f>
        <v>1.6</v>
      </c>
      <c r="L11" s="60" t="str">
        <f>'9-10'!V14</f>
        <v>E</v>
      </c>
      <c r="M11" s="61" t="str">
        <f>'9-10'!Z14</f>
        <v>A+</v>
      </c>
      <c r="N11" s="59" t="str">
        <f>'9-10'!AD14</f>
        <v>D+</v>
      </c>
      <c r="O11" s="59" t="str">
        <f>'9-10'!AE14</f>
        <v>1.6</v>
      </c>
      <c r="P11" s="62" t="str">
        <f>'9-10'!AH14</f>
        <v>E</v>
      </c>
      <c r="Q11" s="62" t="str">
        <f>'9-10'!AI14</f>
        <v>0.8</v>
      </c>
      <c r="R11" s="60" t="str">
        <f>'9-10'!AL14</f>
        <v>E</v>
      </c>
      <c r="S11" s="58" t="str">
        <f>'9-10'!AP14</f>
        <v>B+</v>
      </c>
      <c r="T11" s="63" t="str">
        <f>'9-10'!AT14</f>
        <v>D</v>
      </c>
      <c r="U11" s="63" t="str">
        <f>'9-10'!AU14</f>
        <v>1.2</v>
      </c>
      <c r="V11" s="60" t="str">
        <f>'9-10'!AX14</f>
        <v>E</v>
      </c>
      <c r="W11" s="58" t="str">
        <f>'9-10'!BB14</f>
        <v>B+</v>
      </c>
      <c r="X11" s="63" t="str">
        <f>'9-10'!BF14</f>
        <v>D</v>
      </c>
      <c r="Y11" s="63" t="str">
        <f>'9-10'!BG14</f>
        <v>1.2</v>
      </c>
      <c r="Z11" s="60" t="str">
        <f>'9-10'!BJ14</f>
        <v>E</v>
      </c>
      <c r="AA11" s="58" t="str">
        <f>'9-10'!BN14</f>
        <v>B+</v>
      </c>
      <c r="AB11" s="63" t="str">
        <f>'9-10'!BR14</f>
        <v>D</v>
      </c>
      <c r="AC11" s="63" t="str">
        <f>'9-10'!BS14</f>
        <v>1.2</v>
      </c>
      <c r="AD11" s="60" t="str">
        <f>'9-10'!BV14</f>
        <v>E</v>
      </c>
      <c r="AE11" s="58" t="str">
        <f>'9-10'!BZ14</f>
        <v>-</v>
      </c>
      <c r="AF11" s="63" t="str">
        <f>'9-10'!CD14</f>
        <v>E</v>
      </c>
      <c r="AG11" s="63" t="str">
        <f>'9-10'!CE14</f>
        <v>0.8</v>
      </c>
      <c r="AH11" s="60" t="str">
        <f>'9-10'!CH14</f>
        <v>E</v>
      </c>
      <c r="AI11" s="58" t="str">
        <f>'9-10'!CL14</f>
        <v>A</v>
      </c>
      <c r="AJ11" s="63" t="str">
        <f>'9-10'!CP14</f>
        <v>D+</v>
      </c>
      <c r="AK11" s="63" t="str">
        <f>'9-10'!CQ14</f>
        <v>1.6</v>
      </c>
      <c r="AL11" s="64">
        <f t="shared" si="1"/>
        <v>1.25</v>
      </c>
      <c r="AM11" s="75" t="e">
        <f t="shared" si="0"/>
        <v>#VALUE!</v>
      </c>
      <c r="AN11" s="72">
        <v>12</v>
      </c>
      <c r="AO11" s="72">
        <v>23</v>
      </c>
      <c r="AP11" s="72">
        <v>7</v>
      </c>
      <c r="AQ11" s="72">
        <v>23</v>
      </c>
      <c r="AR11" s="72">
        <f t="shared" si="2"/>
        <v>65</v>
      </c>
      <c r="AS11" s="72" t="s">
        <v>45</v>
      </c>
      <c r="AT11" s="72" t="s">
        <v>44</v>
      </c>
      <c r="AU11" s="72" t="s">
        <v>45</v>
      </c>
      <c r="AV11" s="72" t="s">
        <v>45</v>
      </c>
    </row>
    <row r="12" spans="1:48" ht="32.1" customHeight="1" x14ac:dyDescent="0.25">
      <c r="A12" s="53">
        <v>7</v>
      </c>
      <c r="B12" s="55">
        <f>'[1]Marks Entry'!B15</f>
        <v>0</v>
      </c>
      <c r="C12" s="56" t="str">
        <f>'9-10'!C16</f>
        <v>RABINDRA THAPA</v>
      </c>
      <c r="D12" s="56" t="str">
        <f>'9-10'!D16</f>
        <v>TOP BAHADUR THAPA</v>
      </c>
      <c r="E12" s="56" t="str">
        <f>'9-10'!E16</f>
        <v>SUNTALI THAPA</v>
      </c>
      <c r="F12" s="56" t="str">
        <f>'9-10'!F16</f>
        <v>2059/10/05</v>
      </c>
      <c r="G12" s="56">
        <f>'9-10'!G16</f>
        <v>0</v>
      </c>
      <c r="H12" s="57" t="str">
        <f>'9-10'!J15</f>
        <v>D+</v>
      </c>
      <c r="I12" s="58" t="str">
        <f>'9-10'!N15</f>
        <v>A+</v>
      </c>
      <c r="J12" s="59" t="str">
        <f>'9-10'!R15</f>
        <v>C</v>
      </c>
      <c r="K12" s="59" t="str">
        <f>'9-10'!S15</f>
        <v>2.0</v>
      </c>
      <c r="L12" s="60" t="str">
        <f>'9-10'!V15</f>
        <v>D+</v>
      </c>
      <c r="M12" s="61" t="str">
        <f>'9-10'!Z15</f>
        <v>A+</v>
      </c>
      <c r="N12" s="59" t="str">
        <f>'9-10'!AD15</f>
        <v>C+</v>
      </c>
      <c r="O12" s="59" t="str">
        <f>'9-10'!AE15</f>
        <v>2.4</v>
      </c>
      <c r="P12" s="62" t="str">
        <f>'9-10'!AH15</f>
        <v>E</v>
      </c>
      <c r="Q12" s="62" t="str">
        <f>'9-10'!AI15</f>
        <v>0.8</v>
      </c>
      <c r="R12" s="60" t="str">
        <f>'9-10'!AL15</f>
        <v>E</v>
      </c>
      <c r="S12" s="58" t="str">
        <f>'9-10'!AP15</f>
        <v>A+</v>
      </c>
      <c r="T12" s="63" t="str">
        <f>'9-10'!AT15</f>
        <v>D+</v>
      </c>
      <c r="U12" s="63" t="str">
        <f>'9-10'!AU15</f>
        <v>1.6</v>
      </c>
      <c r="V12" s="60" t="str">
        <f>'9-10'!AX15</f>
        <v>D</v>
      </c>
      <c r="W12" s="58" t="str">
        <f>'9-10'!BB15</f>
        <v>A</v>
      </c>
      <c r="X12" s="63" t="str">
        <f>'9-10'!BF15</f>
        <v>C</v>
      </c>
      <c r="Y12" s="63" t="str">
        <f>'9-10'!BG15</f>
        <v>2.0</v>
      </c>
      <c r="Z12" s="60" t="str">
        <f>'9-10'!BJ15</f>
        <v>C</v>
      </c>
      <c r="AA12" s="58" t="str">
        <f>'9-10'!BN15</f>
        <v>A+</v>
      </c>
      <c r="AB12" s="63" t="str">
        <f>'9-10'!BR15</f>
        <v>C+</v>
      </c>
      <c r="AC12" s="63" t="str">
        <f>'9-10'!BS15</f>
        <v>2.4</v>
      </c>
      <c r="AD12" s="60" t="str">
        <f>'9-10'!BV15</f>
        <v>C</v>
      </c>
      <c r="AE12" s="58" t="str">
        <f>'9-10'!BZ15</f>
        <v>-</v>
      </c>
      <c r="AF12" s="63" t="str">
        <f>'9-10'!CD15</f>
        <v>C</v>
      </c>
      <c r="AG12" s="63" t="str">
        <f>'9-10'!CE15</f>
        <v>2.0</v>
      </c>
      <c r="AH12" s="60" t="str">
        <f>'9-10'!CH15</f>
        <v>D+</v>
      </c>
      <c r="AI12" s="58" t="str">
        <f>'9-10'!CL15</f>
        <v>A</v>
      </c>
      <c r="AJ12" s="63" t="str">
        <f>'9-10'!CP15</f>
        <v>C</v>
      </c>
      <c r="AK12" s="63" t="str">
        <f>'9-10'!CQ15</f>
        <v>2.0</v>
      </c>
      <c r="AL12" s="64">
        <f t="shared" si="1"/>
        <v>1.9000000000000001</v>
      </c>
      <c r="AM12" s="75" t="e">
        <f t="shared" si="0"/>
        <v>#VALUE!</v>
      </c>
      <c r="AN12" s="72">
        <v>18</v>
      </c>
      <c r="AO12" s="72">
        <v>17</v>
      </c>
      <c r="AP12" s="72">
        <v>4</v>
      </c>
      <c r="AQ12" s="72">
        <v>24</v>
      </c>
      <c r="AR12" s="72">
        <f t="shared" si="2"/>
        <v>63</v>
      </c>
      <c r="AS12" s="72" t="s">
        <v>45</v>
      </c>
      <c r="AT12" s="72" t="s">
        <v>43</v>
      </c>
      <c r="AU12" s="72" t="s">
        <v>43</v>
      </c>
      <c r="AV12" s="72" t="s">
        <v>45</v>
      </c>
    </row>
    <row r="13" spans="1:48" ht="32.1" customHeight="1" x14ac:dyDescent="0.25">
      <c r="A13" s="53">
        <v>8</v>
      </c>
      <c r="B13" s="55">
        <f>'[1]Marks Entry'!B16</f>
        <v>0</v>
      </c>
      <c r="C13" s="56" t="str">
        <f>'9-10'!C17</f>
        <v>ROJINA TAMANG</v>
      </c>
      <c r="D13" s="56" t="str">
        <f>'9-10'!D17</f>
        <v>MIN BAHADUR TAMANG</v>
      </c>
      <c r="E13" s="56" t="str">
        <f>'9-10'!E17</f>
        <v>CHEMANDO TAMANG</v>
      </c>
      <c r="F13" s="56" t="str">
        <f>'9-10'!F17</f>
        <v>2059/02/17</v>
      </c>
      <c r="G13" s="56">
        <f>'9-10'!G17</f>
        <v>0</v>
      </c>
      <c r="H13" s="57" t="str">
        <f>'9-10'!J16</f>
        <v>D</v>
      </c>
      <c r="I13" s="58" t="str">
        <f>'9-10'!N16</f>
        <v>A</v>
      </c>
      <c r="J13" s="59" t="str">
        <f>'9-10'!R16</f>
        <v>D+</v>
      </c>
      <c r="K13" s="59" t="str">
        <f>'9-10'!S16</f>
        <v>1.6</v>
      </c>
      <c r="L13" s="60" t="str">
        <f>'9-10'!V16</f>
        <v>E</v>
      </c>
      <c r="M13" s="61" t="str">
        <f>'9-10'!Z16</f>
        <v>A</v>
      </c>
      <c r="N13" s="59" t="str">
        <f>'9-10'!AD16</f>
        <v>D+</v>
      </c>
      <c r="O13" s="59" t="str">
        <f>'9-10'!AE16</f>
        <v>1.6</v>
      </c>
      <c r="P13" s="62" t="str">
        <f>'9-10'!AH16</f>
        <v>E</v>
      </c>
      <c r="Q13" s="62" t="str">
        <f>'9-10'!AI16</f>
        <v>0.8</v>
      </c>
      <c r="R13" s="60" t="str">
        <f>'9-10'!AL16</f>
        <v>E</v>
      </c>
      <c r="S13" s="58" t="str">
        <f>'9-10'!AP16</f>
        <v>B</v>
      </c>
      <c r="T13" s="63" t="str">
        <f>'9-10'!AT16</f>
        <v>E</v>
      </c>
      <c r="U13" s="63" t="str">
        <f>'9-10'!AU16</f>
        <v>0.8</v>
      </c>
      <c r="V13" s="60" t="str">
        <f>'9-10'!AX16</f>
        <v>E</v>
      </c>
      <c r="W13" s="58" t="str">
        <f>'9-10'!BB16</f>
        <v>B</v>
      </c>
      <c r="X13" s="63" t="str">
        <f>'9-10'!BF16</f>
        <v>E</v>
      </c>
      <c r="Y13" s="63" t="str">
        <f>'9-10'!BG16</f>
        <v>0.8</v>
      </c>
      <c r="Z13" s="60" t="str">
        <f>'9-10'!BJ16</f>
        <v>E</v>
      </c>
      <c r="AA13" s="58" t="str">
        <f>'9-10'!BN16</f>
        <v>B</v>
      </c>
      <c r="AB13" s="63" t="str">
        <f>'9-10'!BR16</f>
        <v>D</v>
      </c>
      <c r="AC13" s="63" t="str">
        <f>'9-10'!BS16</f>
        <v>1.2</v>
      </c>
      <c r="AD13" s="60" t="str">
        <f>'9-10'!BV16</f>
        <v>E</v>
      </c>
      <c r="AE13" s="58" t="str">
        <f>'9-10'!BZ16</f>
        <v>-</v>
      </c>
      <c r="AF13" s="63" t="str">
        <f>'9-10'!CD16</f>
        <v>E</v>
      </c>
      <c r="AG13" s="63" t="str">
        <f>'9-10'!CE16</f>
        <v>0.8</v>
      </c>
      <c r="AH13" s="60" t="str">
        <f>'9-10'!CH16</f>
        <v>E</v>
      </c>
      <c r="AI13" s="58" t="str">
        <f>'9-10'!CL16</f>
        <v>C+</v>
      </c>
      <c r="AJ13" s="63" t="str">
        <f>'9-10'!CP16</f>
        <v>D</v>
      </c>
      <c r="AK13" s="63" t="str">
        <f>'9-10'!CQ16</f>
        <v>1.2</v>
      </c>
      <c r="AL13" s="64">
        <v>0</v>
      </c>
      <c r="AM13" s="75" t="e">
        <f t="shared" si="0"/>
        <v>#VALUE!</v>
      </c>
      <c r="AN13" s="72">
        <v>9</v>
      </c>
      <c r="AO13" s="72">
        <v>15</v>
      </c>
      <c r="AP13" s="72">
        <v>5</v>
      </c>
      <c r="AQ13" s="72">
        <v>14</v>
      </c>
      <c r="AR13" s="72">
        <f t="shared" si="2"/>
        <v>43</v>
      </c>
      <c r="AS13" s="72" t="s">
        <v>45</v>
      </c>
      <c r="AT13" s="72" t="s">
        <v>45</v>
      </c>
      <c r="AU13" s="72" t="s">
        <v>43</v>
      </c>
      <c r="AV13" s="72" t="s">
        <v>45</v>
      </c>
    </row>
    <row r="14" spans="1:48" ht="32.1" customHeight="1" x14ac:dyDescent="0.25">
      <c r="A14" s="53">
        <v>9</v>
      </c>
      <c r="B14" s="55">
        <f>'[1]Marks Entry'!B17</f>
        <v>0</v>
      </c>
      <c r="C14" s="56" t="str">
        <f>'9-10'!C18</f>
        <v>PRANISHA GOLE</v>
      </c>
      <c r="D14" s="56" t="str">
        <f>'9-10'!D18</f>
        <v>RAJKUMAR TAMANG</v>
      </c>
      <c r="E14" s="56" t="str">
        <f>'9-10'!E18</f>
        <v>KUMARI TAMANG</v>
      </c>
      <c r="F14" s="56" t="str">
        <f>'9-10'!F18</f>
        <v>2059/03/21</v>
      </c>
      <c r="G14" s="56">
        <f>'9-10'!G18</f>
        <v>0</v>
      </c>
      <c r="H14" s="57" t="str">
        <f>'9-10'!J17</f>
        <v>C</v>
      </c>
      <c r="I14" s="58" t="str">
        <f>'9-10'!N17</f>
        <v>A+</v>
      </c>
      <c r="J14" s="59" t="str">
        <f>'9-10'!R17</f>
        <v>C+</v>
      </c>
      <c r="K14" s="59" t="str">
        <f>'9-10'!S17</f>
        <v>2.4</v>
      </c>
      <c r="L14" s="60" t="str">
        <f>'9-10'!V17</f>
        <v>D+</v>
      </c>
      <c r="M14" s="61" t="str">
        <f>'9-10'!Z17</f>
        <v>A+</v>
      </c>
      <c r="N14" s="59" t="str">
        <f>'9-10'!AD17</f>
        <v>C</v>
      </c>
      <c r="O14" s="59" t="str">
        <f>'9-10'!AE17</f>
        <v>2.0</v>
      </c>
      <c r="P14" s="62" t="str">
        <f>'9-10'!AH17</f>
        <v>E</v>
      </c>
      <c r="Q14" s="62" t="str">
        <f>'9-10'!AI17</f>
        <v>0.8</v>
      </c>
      <c r="R14" s="60" t="str">
        <f>'9-10'!AL17</f>
        <v>C</v>
      </c>
      <c r="S14" s="58" t="str">
        <f>'9-10'!AP17</f>
        <v>A</v>
      </c>
      <c r="T14" s="63" t="str">
        <f>'9-10'!AT17</f>
        <v>C+</v>
      </c>
      <c r="U14" s="63" t="str">
        <f>'9-10'!AU17</f>
        <v>2.4</v>
      </c>
      <c r="V14" s="60" t="str">
        <f>'9-10'!AX17</f>
        <v>D+</v>
      </c>
      <c r="W14" s="58" t="str">
        <f>'9-10'!BB17</f>
        <v>A</v>
      </c>
      <c r="X14" s="63" t="str">
        <f>'9-10'!BF17</f>
        <v>C</v>
      </c>
      <c r="Y14" s="63" t="str">
        <f>'9-10'!BG17</f>
        <v>2.0</v>
      </c>
      <c r="Z14" s="60" t="str">
        <f>'9-10'!BJ17</f>
        <v>C</v>
      </c>
      <c r="AA14" s="58" t="str">
        <f>'9-10'!BN17</f>
        <v>A</v>
      </c>
      <c r="AB14" s="63" t="str">
        <f>'9-10'!BR17</f>
        <v>C+</v>
      </c>
      <c r="AC14" s="63" t="str">
        <f>'9-10'!BS17</f>
        <v>2.4</v>
      </c>
      <c r="AD14" s="60" t="str">
        <f>'9-10'!BV17</f>
        <v>C+</v>
      </c>
      <c r="AE14" s="58" t="str">
        <f>'9-10'!BZ17</f>
        <v>-</v>
      </c>
      <c r="AF14" s="63" t="str">
        <f>'9-10'!CD17</f>
        <v>C+</v>
      </c>
      <c r="AG14" s="63" t="str">
        <f>'9-10'!CE17</f>
        <v>2.4</v>
      </c>
      <c r="AH14" s="60" t="str">
        <f>'9-10'!CH17</f>
        <v>C</v>
      </c>
      <c r="AI14" s="58" t="str">
        <f>'9-10'!CL17</f>
        <v>B+</v>
      </c>
      <c r="AJ14" s="63" t="str">
        <f>'9-10'!CP17</f>
        <v>C+</v>
      </c>
      <c r="AK14" s="63" t="str">
        <f>'9-10'!CQ17</f>
        <v>2.4</v>
      </c>
      <c r="AL14" s="64">
        <f t="shared" si="1"/>
        <v>2.1</v>
      </c>
      <c r="AM14" s="75" t="e">
        <f t="shared" si="0"/>
        <v>#VALUE!</v>
      </c>
      <c r="AN14" s="72">
        <v>16</v>
      </c>
      <c r="AO14" s="72">
        <v>23</v>
      </c>
      <c r="AP14" s="72">
        <v>5</v>
      </c>
      <c r="AQ14" s="72">
        <v>22</v>
      </c>
      <c r="AR14" s="72">
        <f t="shared" si="2"/>
        <v>66</v>
      </c>
      <c r="AS14" s="72" t="s">
        <v>44</v>
      </c>
      <c r="AT14" s="72" t="s">
        <v>43</v>
      </c>
      <c r="AU14" s="72" t="s">
        <v>43</v>
      </c>
      <c r="AV14" s="72" t="s">
        <v>43</v>
      </c>
    </row>
    <row r="15" spans="1:48" ht="32.1" customHeight="1" x14ac:dyDescent="0.25">
      <c r="A15" s="53">
        <v>10</v>
      </c>
      <c r="B15" s="55">
        <f>'[1]Marks Entry'!B18</f>
        <v>0</v>
      </c>
      <c r="C15" s="56" t="str">
        <f>'9-10'!C19</f>
        <v>SRIJANA GOLE</v>
      </c>
      <c r="D15" s="56" t="str">
        <f>'9-10'!D19</f>
        <v>LALIT BAHADUR TAMANG</v>
      </c>
      <c r="E15" s="56" t="str">
        <f>'9-10'!E19</f>
        <v>RAMMAI TAMANG</v>
      </c>
      <c r="F15" s="56" t="str">
        <f>'9-10'!F19</f>
        <v>2060/07/28</v>
      </c>
      <c r="G15" s="56">
        <f>'9-10'!G19</f>
        <v>0</v>
      </c>
      <c r="H15" s="57" t="str">
        <f>'9-10'!J18</f>
        <v>D</v>
      </c>
      <c r="I15" s="58" t="str">
        <f>'9-10'!N18</f>
        <v>A</v>
      </c>
      <c r="J15" s="59" t="str">
        <f>'9-10'!R18</f>
        <v>D+</v>
      </c>
      <c r="K15" s="59" t="str">
        <f>'9-10'!S18</f>
        <v>1.6</v>
      </c>
      <c r="L15" s="60" t="str">
        <f>'9-10'!V18</f>
        <v>D</v>
      </c>
      <c r="M15" s="61" t="str">
        <f>'9-10'!Z18</f>
        <v>A</v>
      </c>
      <c r="N15" s="59" t="str">
        <f>'9-10'!AD18</f>
        <v>D+</v>
      </c>
      <c r="O15" s="59" t="str">
        <f>'9-10'!AE18</f>
        <v>1.6</v>
      </c>
      <c r="P15" s="62" t="str">
        <f>'9-10'!AH18</f>
        <v>E</v>
      </c>
      <c r="Q15" s="62" t="str">
        <f>'9-10'!AI18</f>
        <v>0.8</v>
      </c>
      <c r="R15" s="60" t="str">
        <f>'9-10'!AL18</f>
        <v>E</v>
      </c>
      <c r="S15" s="58" t="str">
        <f>'9-10'!AP18</f>
        <v>A</v>
      </c>
      <c r="T15" s="63" t="str">
        <f>'9-10'!AT18</f>
        <v>D+</v>
      </c>
      <c r="U15" s="63" t="str">
        <f>'9-10'!AU18</f>
        <v>1.6</v>
      </c>
      <c r="V15" s="60" t="str">
        <f>'9-10'!AX18</f>
        <v>E</v>
      </c>
      <c r="W15" s="58" t="str">
        <f>'9-10'!BB18</f>
        <v>B+</v>
      </c>
      <c r="X15" s="63" t="str">
        <f>'9-10'!BF18</f>
        <v>D+</v>
      </c>
      <c r="Y15" s="63" t="str">
        <f>'9-10'!BG18</f>
        <v>1.6</v>
      </c>
      <c r="Z15" s="60" t="str">
        <f>'9-10'!BJ18</f>
        <v>D</v>
      </c>
      <c r="AA15" s="58" t="str">
        <f>'9-10'!BN18</f>
        <v>A</v>
      </c>
      <c r="AB15" s="63" t="str">
        <f>'9-10'!BR18</f>
        <v>D+</v>
      </c>
      <c r="AC15" s="63" t="str">
        <f>'9-10'!BS18</f>
        <v>1.6</v>
      </c>
      <c r="AD15" s="60" t="str">
        <f>'9-10'!BV18</f>
        <v>D+</v>
      </c>
      <c r="AE15" s="58" t="str">
        <f>'9-10'!BZ18</f>
        <v>-</v>
      </c>
      <c r="AF15" s="63" t="str">
        <f>'9-10'!CD18</f>
        <v>D+</v>
      </c>
      <c r="AG15" s="63" t="str">
        <f>'9-10'!CE18</f>
        <v>1.6</v>
      </c>
      <c r="AH15" s="60" t="str">
        <f>'9-10'!CH18</f>
        <v>D</v>
      </c>
      <c r="AI15" s="58" t="str">
        <f>'9-10'!CL18</f>
        <v>A</v>
      </c>
      <c r="AJ15" s="63" t="str">
        <f>'9-10'!CP18</f>
        <v>C</v>
      </c>
      <c r="AK15" s="63" t="str">
        <f>'9-10'!CQ18</f>
        <v>2.0</v>
      </c>
      <c r="AL15" s="64">
        <f t="shared" si="1"/>
        <v>1.5499999999999998</v>
      </c>
      <c r="AM15" s="75" t="e">
        <f t="shared" si="0"/>
        <v>#VALUE!</v>
      </c>
      <c r="AN15" s="72">
        <v>15</v>
      </c>
      <c r="AO15" s="72">
        <v>18</v>
      </c>
      <c r="AP15" s="72">
        <v>3</v>
      </c>
      <c r="AQ15" s="72">
        <v>19</v>
      </c>
      <c r="AR15" s="72">
        <f t="shared" si="2"/>
        <v>55</v>
      </c>
      <c r="AS15" s="72" t="s">
        <v>45</v>
      </c>
      <c r="AT15" s="72" t="s">
        <v>45</v>
      </c>
      <c r="AU15" s="72" t="s">
        <v>45</v>
      </c>
      <c r="AV15" s="72" t="s">
        <v>43</v>
      </c>
    </row>
    <row r="16" spans="1:48" ht="32.1" customHeight="1" x14ac:dyDescent="0.25">
      <c r="A16" s="53">
        <v>11</v>
      </c>
      <c r="B16" s="55">
        <f>'[1]Marks Entry'!B19</f>
        <v>0</v>
      </c>
      <c r="C16" s="56" t="str">
        <f>'9-10'!C20</f>
        <v>SANJALI TAMANG</v>
      </c>
      <c r="D16" s="56" t="str">
        <f>'9-10'!D20</f>
        <v>SHER BAHADUR TANMANG</v>
      </c>
      <c r="E16" s="56" t="str">
        <f>'9-10'!E20</f>
        <v>LILAKUMARI TAMANG</v>
      </c>
      <c r="F16" s="56" t="str">
        <f>'9-10'!F20</f>
        <v>2059/12/03</v>
      </c>
      <c r="G16" s="56">
        <f>'9-10'!G20</f>
        <v>0</v>
      </c>
      <c r="H16" s="57" t="str">
        <f>'9-10'!J19</f>
        <v>C</v>
      </c>
      <c r="I16" s="58" t="str">
        <f>'9-10'!N19</f>
        <v>A</v>
      </c>
      <c r="J16" s="59" t="str">
        <f>'9-10'!R19</f>
        <v>C+</v>
      </c>
      <c r="K16" s="59" t="str">
        <f>'9-10'!S19</f>
        <v>2.4</v>
      </c>
      <c r="L16" s="60" t="str">
        <f>'9-10'!V19</f>
        <v>C</v>
      </c>
      <c r="M16" s="61" t="str">
        <f>'9-10'!Z19</f>
        <v>A+</v>
      </c>
      <c r="N16" s="59" t="str">
        <f>'9-10'!AD19</f>
        <v>C+</v>
      </c>
      <c r="O16" s="59" t="str">
        <f>'9-10'!AE19</f>
        <v>2.4</v>
      </c>
      <c r="P16" s="62" t="str">
        <f>'9-10'!AH19</f>
        <v>E</v>
      </c>
      <c r="Q16" s="62" t="str">
        <f>'9-10'!AI19</f>
        <v>0.8</v>
      </c>
      <c r="R16" s="60" t="str">
        <f>'9-10'!AL19</f>
        <v>D</v>
      </c>
      <c r="S16" s="58" t="str">
        <f>'9-10'!AP19</f>
        <v>A+</v>
      </c>
      <c r="T16" s="63" t="str">
        <f>'9-10'!AT19</f>
        <v>C</v>
      </c>
      <c r="U16" s="63" t="str">
        <f>'9-10'!AU19</f>
        <v>2.0</v>
      </c>
      <c r="V16" s="60" t="str">
        <f>'9-10'!AX19</f>
        <v>D</v>
      </c>
      <c r="W16" s="58" t="str">
        <f>'9-10'!BB19</f>
        <v>A</v>
      </c>
      <c r="X16" s="63" t="str">
        <f>'9-10'!BF19</f>
        <v>D+</v>
      </c>
      <c r="Y16" s="63" t="str">
        <f>'9-10'!BG19</f>
        <v>1.6</v>
      </c>
      <c r="Z16" s="60" t="str">
        <f>'9-10'!BJ19</f>
        <v>C</v>
      </c>
      <c r="AA16" s="58" t="str">
        <f>'9-10'!BN19</f>
        <v>A</v>
      </c>
      <c r="AB16" s="63" t="str">
        <f>'9-10'!BR19</f>
        <v>C+</v>
      </c>
      <c r="AC16" s="63" t="str">
        <f>'9-10'!BS19</f>
        <v>2.4</v>
      </c>
      <c r="AD16" s="60" t="str">
        <f>'9-10'!BV19</f>
        <v>D+</v>
      </c>
      <c r="AE16" s="58" t="str">
        <f>'9-10'!BZ19</f>
        <v>-</v>
      </c>
      <c r="AF16" s="63" t="str">
        <f>'9-10'!CD19</f>
        <v>D+</v>
      </c>
      <c r="AG16" s="63" t="str">
        <f>'9-10'!CE19</f>
        <v>1.6</v>
      </c>
      <c r="AH16" s="60" t="str">
        <f>'9-10'!CH19</f>
        <v>C</v>
      </c>
      <c r="AI16" s="58" t="str">
        <f>'9-10'!CL19</f>
        <v>A</v>
      </c>
      <c r="AJ16" s="63" t="str">
        <f>'9-10'!CP19</f>
        <v>C+</v>
      </c>
      <c r="AK16" s="63" t="str">
        <f>'9-10'!CQ19</f>
        <v>2.4</v>
      </c>
      <c r="AL16" s="64">
        <f t="shared" si="1"/>
        <v>1.95</v>
      </c>
      <c r="AM16" s="75" t="e">
        <f t="shared" si="0"/>
        <v>#VALUE!</v>
      </c>
      <c r="AN16" s="72">
        <v>18</v>
      </c>
      <c r="AO16" s="72">
        <v>23</v>
      </c>
      <c r="AP16" s="72">
        <v>7</v>
      </c>
      <c r="AQ16" s="72">
        <v>23</v>
      </c>
      <c r="AR16" s="72">
        <f t="shared" si="2"/>
        <v>71</v>
      </c>
      <c r="AS16" s="72" t="s">
        <v>45</v>
      </c>
      <c r="AT16" s="72" t="s">
        <v>44</v>
      </c>
      <c r="AU16" s="72" t="s">
        <v>43</v>
      </c>
      <c r="AV16" s="72" t="s">
        <v>45</v>
      </c>
    </row>
    <row r="17" spans="1:48" ht="32.1" customHeight="1" x14ac:dyDescent="0.25">
      <c r="A17" s="53">
        <v>12</v>
      </c>
      <c r="B17" s="55">
        <f>'[1]Marks Entry'!B20</f>
        <v>0</v>
      </c>
      <c r="C17" s="56" t="e">
        <f>'9-10'!#REF!</f>
        <v>#REF!</v>
      </c>
      <c r="D17" s="56" t="e">
        <f>'9-10'!#REF!</f>
        <v>#REF!</v>
      </c>
      <c r="E17" s="56" t="e">
        <f>'9-10'!#REF!</f>
        <v>#REF!</v>
      </c>
      <c r="F17" s="56" t="e">
        <f>'9-10'!#REF!</f>
        <v>#REF!</v>
      </c>
      <c r="G17" s="56" t="e">
        <f>'9-10'!#REF!</f>
        <v>#REF!</v>
      </c>
      <c r="H17" s="57" t="str">
        <f>'9-10'!J20</f>
        <v>D</v>
      </c>
      <c r="I17" s="58" t="str">
        <f>'9-10'!N20</f>
        <v>A</v>
      </c>
      <c r="J17" s="59" t="str">
        <f>'9-10'!R20</f>
        <v>C</v>
      </c>
      <c r="K17" s="59" t="str">
        <f>'9-10'!S20</f>
        <v>2.0</v>
      </c>
      <c r="L17" s="60" t="str">
        <f>'9-10'!V20</f>
        <v>D</v>
      </c>
      <c r="M17" s="61" t="str">
        <f>'9-10'!Z20</f>
        <v>A+</v>
      </c>
      <c r="N17" s="59" t="str">
        <f>'9-10'!AD20</f>
        <v>C</v>
      </c>
      <c r="O17" s="59" t="str">
        <f>'9-10'!AE20</f>
        <v>2.0</v>
      </c>
      <c r="P17" s="62" t="str">
        <f>'9-10'!AH20</f>
        <v>E</v>
      </c>
      <c r="Q17" s="62" t="str">
        <f>'9-10'!AI20</f>
        <v>0.8</v>
      </c>
      <c r="R17" s="60" t="str">
        <f>'9-10'!AL20</f>
        <v>E</v>
      </c>
      <c r="S17" s="58" t="str">
        <f>'9-10'!AP20</f>
        <v>A</v>
      </c>
      <c r="T17" s="63" t="str">
        <f>'9-10'!AT20</f>
        <v>D+</v>
      </c>
      <c r="U17" s="63" t="str">
        <f>'9-10'!AU20</f>
        <v>1.6</v>
      </c>
      <c r="V17" s="60" t="str">
        <f>'9-10'!AX20</f>
        <v>D</v>
      </c>
      <c r="W17" s="58" t="str">
        <f>'9-10'!BB20</f>
        <v>A</v>
      </c>
      <c r="X17" s="63" t="str">
        <f>'9-10'!BF20</f>
        <v>D+</v>
      </c>
      <c r="Y17" s="63" t="str">
        <f>'9-10'!BG20</f>
        <v>1.6</v>
      </c>
      <c r="Z17" s="60" t="str">
        <f>'9-10'!BJ20</f>
        <v>D</v>
      </c>
      <c r="AA17" s="58" t="str">
        <f>'9-10'!BN20</f>
        <v>A</v>
      </c>
      <c r="AB17" s="63" t="str">
        <f>'9-10'!BR20</f>
        <v>C</v>
      </c>
      <c r="AC17" s="63" t="str">
        <f>'9-10'!BS20</f>
        <v>2.0</v>
      </c>
      <c r="AD17" s="60" t="str">
        <f>'9-10'!BV20</f>
        <v>D+</v>
      </c>
      <c r="AE17" s="58" t="str">
        <f>'9-10'!BZ20</f>
        <v>-</v>
      </c>
      <c r="AF17" s="63" t="str">
        <f>'9-10'!CD20</f>
        <v>D+</v>
      </c>
      <c r="AG17" s="63" t="str">
        <f>'9-10'!CE20</f>
        <v>1.6</v>
      </c>
      <c r="AH17" s="60" t="str">
        <f>'9-10'!CH20</f>
        <v>C</v>
      </c>
      <c r="AI17" s="58" t="str">
        <f>'9-10'!CL20</f>
        <v>A+</v>
      </c>
      <c r="AJ17" s="63" t="str">
        <f>'9-10'!CP20</f>
        <v>C+</v>
      </c>
      <c r="AK17" s="63" t="str">
        <f>'9-10'!CQ20</f>
        <v>2.4</v>
      </c>
      <c r="AL17" s="64">
        <f t="shared" si="1"/>
        <v>1.75</v>
      </c>
      <c r="AM17" s="75" t="e">
        <f t="shared" si="0"/>
        <v>#VALUE!</v>
      </c>
      <c r="AN17" s="72">
        <v>9</v>
      </c>
      <c r="AO17" s="72">
        <v>24</v>
      </c>
      <c r="AP17" s="72">
        <v>6</v>
      </c>
      <c r="AQ17" s="72">
        <v>18</v>
      </c>
      <c r="AR17" s="72">
        <f t="shared" si="2"/>
        <v>57</v>
      </c>
      <c r="AS17" s="72" t="s">
        <v>45</v>
      </c>
      <c r="AT17" s="72" t="s">
        <v>43</v>
      </c>
      <c r="AU17" s="72" t="s">
        <v>45</v>
      </c>
      <c r="AV17" s="72" t="s">
        <v>45</v>
      </c>
    </row>
    <row r="18" spans="1:48" ht="32.1" customHeight="1" x14ac:dyDescent="0.25">
      <c r="A18" s="53">
        <v>13</v>
      </c>
      <c r="B18" s="55">
        <f>'[1]Marks Entry'!B21</f>
        <v>0</v>
      </c>
      <c r="C18" s="56" t="str">
        <f>'9-10'!C21</f>
        <v>SUDIP RAYA</v>
      </c>
      <c r="D18" s="56" t="str">
        <f>'9-10'!D21</f>
        <v>GOPAL RAYA</v>
      </c>
      <c r="E18" s="56" t="str">
        <f>'9-10'!E21</f>
        <v>KUMARI RAYA</v>
      </c>
      <c r="F18" s="56" t="str">
        <f>'9-10'!F21</f>
        <v>2060/03/25</v>
      </c>
      <c r="G18" s="56">
        <f>'9-10'!G21</f>
        <v>0</v>
      </c>
      <c r="H18" s="57" t="str">
        <f>'9-10'!J21</f>
        <v>-</v>
      </c>
      <c r="I18" s="58" t="str">
        <f>'9-10'!N21</f>
        <v>-</v>
      </c>
      <c r="J18" s="59" t="str">
        <f>'9-10'!R21</f>
        <v>-</v>
      </c>
      <c r="K18" s="59" t="str">
        <f>'9-10'!S21</f>
        <v>-</v>
      </c>
      <c r="L18" s="60" t="str">
        <f>'9-10'!V21</f>
        <v>-</v>
      </c>
      <c r="M18" s="61" t="str">
        <f>'9-10'!Z21</f>
        <v>-</v>
      </c>
      <c r="N18" s="59" t="str">
        <f>'9-10'!AD21</f>
        <v>-</v>
      </c>
      <c r="O18" s="59" t="str">
        <f>'9-10'!AE21</f>
        <v>-</v>
      </c>
      <c r="P18" s="62" t="str">
        <f>'9-10'!AH21</f>
        <v>-</v>
      </c>
      <c r="Q18" s="62" t="str">
        <f>'9-10'!AI21</f>
        <v>-</v>
      </c>
      <c r="R18" s="60" t="str">
        <f>'9-10'!AL21</f>
        <v>-</v>
      </c>
      <c r="S18" s="58" t="str">
        <f>'9-10'!AP21</f>
        <v>-</v>
      </c>
      <c r="T18" s="63" t="str">
        <f>'9-10'!AT21</f>
        <v>-</v>
      </c>
      <c r="U18" s="63" t="str">
        <f>'9-10'!AU21</f>
        <v>-</v>
      </c>
      <c r="V18" s="60" t="str">
        <f>'9-10'!AX21</f>
        <v>-</v>
      </c>
      <c r="W18" s="58" t="str">
        <f>'9-10'!BB21</f>
        <v>-</v>
      </c>
      <c r="X18" s="63" t="str">
        <f>'9-10'!BF21</f>
        <v>-</v>
      </c>
      <c r="Y18" s="63" t="str">
        <f>'9-10'!BG21</f>
        <v>-</v>
      </c>
      <c r="Z18" s="60" t="str">
        <f>'9-10'!BJ21</f>
        <v>-</v>
      </c>
      <c r="AA18" s="58" t="str">
        <f>'9-10'!BN21</f>
        <v>-</v>
      </c>
      <c r="AB18" s="63" t="str">
        <f>'9-10'!BR21</f>
        <v>-</v>
      </c>
      <c r="AC18" s="63" t="str">
        <f>'9-10'!BS21</f>
        <v>-</v>
      </c>
      <c r="AD18" s="60" t="str">
        <f>'9-10'!BV21</f>
        <v>-</v>
      </c>
      <c r="AE18" s="58" t="str">
        <f>'9-10'!BZ21</f>
        <v>-</v>
      </c>
      <c r="AF18" s="63" t="str">
        <f>'9-10'!CD21</f>
        <v>-</v>
      </c>
      <c r="AG18" s="63" t="str">
        <f>'9-10'!CE21</f>
        <v>-</v>
      </c>
      <c r="AH18" s="60" t="str">
        <f>'9-10'!CH21</f>
        <v>-</v>
      </c>
      <c r="AI18" s="58" t="str">
        <f>'9-10'!CL21</f>
        <v>-</v>
      </c>
      <c r="AJ18" s="63" t="str">
        <f>'9-10'!CP21</f>
        <v>-</v>
      </c>
      <c r="AK18" s="63" t="str">
        <f>'9-10'!CQ21</f>
        <v>-</v>
      </c>
      <c r="AL18" s="64" t="e">
        <f t="shared" si="1"/>
        <v>#VALUE!</v>
      </c>
      <c r="AM18" s="75" t="e">
        <f t="shared" si="0"/>
        <v>#VALUE!</v>
      </c>
      <c r="AN18" s="72">
        <v>18</v>
      </c>
      <c r="AO18" s="72">
        <v>24</v>
      </c>
      <c r="AP18" s="72">
        <v>7</v>
      </c>
      <c r="AQ18" s="72">
        <v>22</v>
      </c>
      <c r="AR18" s="72">
        <f t="shared" si="2"/>
        <v>71</v>
      </c>
      <c r="AS18" s="72" t="s">
        <v>43</v>
      </c>
      <c r="AT18" s="72" t="s">
        <v>43</v>
      </c>
      <c r="AU18" s="72" t="s">
        <v>43</v>
      </c>
      <c r="AV18" s="72" t="s">
        <v>45</v>
      </c>
    </row>
    <row r="19" spans="1:48" ht="32.1" customHeight="1" x14ac:dyDescent="0.25">
      <c r="A19" s="53">
        <v>14</v>
      </c>
      <c r="B19" s="55">
        <f>'[1]Marks Entry'!B22</f>
        <v>0</v>
      </c>
      <c r="C19" s="56" t="str">
        <f>'9-10'!C22</f>
        <v>SUMITRA TAMANG</v>
      </c>
      <c r="D19" s="56" t="str">
        <f>'9-10'!D22</f>
        <v>SUKMAN TAMANG</v>
      </c>
      <c r="E19" s="56" t="str">
        <f>'9-10'!E22</f>
        <v>KUNGA TAMANG</v>
      </c>
      <c r="F19" s="56" t="str">
        <f>'9-10'!F22</f>
        <v>2060/03/12</v>
      </c>
      <c r="G19" s="56">
        <f>'9-10'!G22</f>
        <v>0</v>
      </c>
      <c r="H19" s="57" t="str">
        <f>'9-10'!J22</f>
        <v>D+</v>
      </c>
      <c r="I19" s="58" t="str">
        <f>'9-10'!N22</f>
        <v>A</v>
      </c>
      <c r="J19" s="59" t="str">
        <f>'9-10'!R22</f>
        <v>C</v>
      </c>
      <c r="K19" s="59" t="str">
        <f>'9-10'!S22</f>
        <v>2.0</v>
      </c>
      <c r="L19" s="60" t="str">
        <f>'9-10'!V22</f>
        <v>C</v>
      </c>
      <c r="M19" s="61" t="str">
        <f>'9-10'!Z22</f>
        <v>A+</v>
      </c>
      <c r="N19" s="59" t="str">
        <f>'9-10'!AD22</f>
        <v>C+</v>
      </c>
      <c r="O19" s="59" t="str">
        <f>'9-10'!AE22</f>
        <v>2.4</v>
      </c>
      <c r="P19" s="62" t="str">
        <f>'9-10'!AH22</f>
        <v>E</v>
      </c>
      <c r="Q19" s="62" t="str">
        <f>'9-10'!AI22</f>
        <v>0.8</v>
      </c>
      <c r="R19" s="60" t="str">
        <f>'9-10'!AL22</f>
        <v>D</v>
      </c>
      <c r="S19" s="58" t="str">
        <f>'9-10'!AP22</f>
        <v>A+</v>
      </c>
      <c r="T19" s="63" t="str">
        <f>'9-10'!AT22</f>
        <v>C</v>
      </c>
      <c r="U19" s="63" t="str">
        <f>'9-10'!AU22</f>
        <v>2.0</v>
      </c>
      <c r="V19" s="60" t="str">
        <f>'9-10'!AX22</f>
        <v>D</v>
      </c>
      <c r="W19" s="58" t="str">
        <f>'9-10'!BB22</f>
        <v>A</v>
      </c>
      <c r="X19" s="63" t="str">
        <f>'9-10'!BF22</f>
        <v>D+</v>
      </c>
      <c r="Y19" s="63" t="str">
        <f>'9-10'!BG22</f>
        <v>1.6</v>
      </c>
      <c r="Z19" s="60" t="str">
        <f>'9-10'!BJ22</f>
        <v>C</v>
      </c>
      <c r="AA19" s="58" t="str">
        <f>'9-10'!BN22</f>
        <v>A</v>
      </c>
      <c r="AB19" s="63" t="str">
        <f>'9-10'!BR22</f>
        <v>C+</v>
      </c>
      <c r="AC19" s="63" t="str">
        <f>'9-10'!BS22</f>
        <v>2.4</v>
      </c>
      <c r="AD19" s="60" t="str">
        <f>'9-10'!BV22</f>
        <v>C</v>
      </c>
      <c r="AE19" s="58" t="str">
        <f>'9-10'!BZ22</f>
        <v>-</v>
      </c>
      <c r="AF19" s="63" t="str">
        <f>'9-10'!CD22</f>
        <v>C</v>
      </c>
      <c r="AG19" s="63" t="str">
        <f>'9-10'!CE22</f>
        <v>2.0</v>
      </c>
      <c r="AH19" s="60" t="str">
        <f>'9-10'!CH22</f>
        <v>C</v>
      </c>
      <c r="AI19" s="58" t="str">
        <f>'9-10'!CL22</f>
        <v>A+</v>
      </c>
      <c r="AJ19" s="63" t="str">
        <f>'9-10'!CP22</f>
        <v>C+</v>
      </c>
      <c r="AK19" s="63" t="str">
        <f>'9-10'!CQ22</f>
        <v>2.4</v>
      </c>
      <c r="AL19" s="64">
        <f t="shared" si="1"/>
        <v>1.9500000000000002</v>
      </c>
      <c r="AM19" s="75" t="e">
        <f t="shared" si="0"/>
        <v>#VALUE!</v>
      </c>
      <c r="AN19" s="72">
        <v>12</v>
      </c>
      <c r="AO19" s="72">
        <v>18</v>
      </c>
      <c r="AP19" s="72">
        <v>3</v>
      </c>
      <c r="AQ19" s="72">
        <v>21</v>
      </c>
      <c r="AR19" s="72">
        <f t="shared" si="2"/>
        <v>54</v>
      </c>
      <c r="AS19" s="72" t="s">
        <v>45</v>
      </c>
      <c r="AT19" s="72" t="s">
        <v>43</v>
      </c>
      <c r="AU19" s="72" t="s">
        <v>45</v>
      </c>
      <c r="AV19" s="72" t="s">
        <v>45</v>
      </c>
    </row>
    <row r="20" spans="1:48" ht="32.1" customHeight="1" x14ac:dyDescent="0.25">
      <c r="A20" s="53">
        <v>15</v>
      </c>
      <c r="B20" s="55">
        <f>'[1]Marks Entry'!B23</f>
        <v>0</v>
      </c>
      <c r="C20" s="56" t="str">
        <f>'9-10'!C23</f>
        <v>SUVASH THAPA</v>
      </c>
      <c r="D20" s="56" t="str">
        <f>'9-10'!D23</f>
        <v>DILLI BAHADUR THAPA</v>
      </c>
      <c r="E20" s="56" t="str">
        <f>'9-10'!E23</f>
        <v>GOMA THAPA</v>
      </c>
      <c r="F20" s="56" t="str">
        <f>'9-10'!F23</f>
        <v>2058/12/03</v>
      </c>
      <c r="G20" s="56">
        <f>'9-10'!G23</f>
        <v>0</v>
      </c>
      <c r="H20" s="57" t="str">
        <f>'9-10'!J23</f>
        <v>B</v>
      </c>
      <c r="I20" s="58" t="str">
        <f>'9-10'!N23</f>
        <v>A+</v>
      </c>
      <c r="J20" s="59" t="str">
        <f>'9-10'!R23</f>
        <v>B+</v>
      </c>
      <c r="K20" s="59" t="str">
        <f>'9-10'!S23</f>
        <v>3.2</v>
      </c>
      <c r="L20" s="60" t="str">
        <f>'9-10'!V23</f>
        <v>C</v>
      </c>
      <c r="M20" s="61" t="str">
        <f>'9-10'!Z23</f>
        <v>A+</v>
      </c>
      <c r="N20" s="59" t="str">
        <f>'9-10'!AD23</f>
        <v>B</v>
      </c>
      <c r="O20" s="59" t="str">
        <f>'9-10'!AE23</f>
        <v>2.8</v>
      </c>
      <c r="P20" s="62" t="str">
        <f>'9-10'!AH23</f>
        <v>E</v>
      </c>
      <c r="Q20" s="62" t="str">
        <f>'9-10'!AI23</f>
        <v>0.8</v>
      </c>
      <c r="R20" s="60" t="str">
        <f>'9-10'!AL23</f>
        <v>B</v>
      </c>
      <c r="S20" s="58" t="str">
        <f>'9-10'!AP23</f>
        <v>A</v>
      </c>
      <c r="T20" s="63" t="str">
        <f>'9-10'!AT23</f>
        <v>B</v>
      </c>
      <c r="U20" s="63" t="str">
        <f>'9-10'!AU23</f>
        <v>2.8</v>
      </c>
      <c r="V20" s="60" t="str">
        <f>'9-10'!AX23</f>
        <v>C</v>
      </c>
      <c r="W20" s="58" t="str">
        <f>'9-10'!BB23</f>
        <v>A</v>
      </c>
      <c r="X20" s="63" t="str">
        <f>'9-10'!BF23</f>
        <v>C+</v>
      </c>
      <c r="Y20" s="63" t="str">
        <f>'9-10'!BG23</f>
        <v>2.4</v>
      </c>
      <c r="Z20" s="60" t="str">
        <f>'9-10'!BJ23</f>
        <v>C+</v>
      </c>
      <c r="AA20" s="58" t="str">
        <f>'9-10'!BN23</f>
        <v>A</v>
      </c>
      <c r="AB20" s="63" t="str">
        <f>'9-10'!BR23</f>
        <v>B</v>
      </c>
      <c r="AC20" s="63" t="str">
        <f>'9-10'!BS23</f>
        <v>2.8</v>
      </c>
      <c r="AD20" s="60" t="str">
        <f>'9-10'!BV23</f>
        <v>C</v>
      </c>
      <c r="AE20" s="58" t="str">
        <f>'9-10'!BZ23</f>
        <v>-</v>
      </c>
      <c r="AF20" s="63" t="str">
        <f>'9-10'!CD23</f>
        <v>C</v>
      </c>
      <c r="AG20" s="63" t="str">
        <f>'9-10'!CE23</f>
        <v>2.0</v>
      </c>
      <c r="AH20" s="60" t="str">
        <f>'9-10'!CH23</f>
        <v>C+</v>
      </c>
      <c r="AI20" s="58" t="str">
        <f>'9-10'!CL23</f>
        <v>A+</v>
      </c>
      <c r="AJ20" s="63" t="str">
        <f>'9-10'!CP23</f>
        <v>B</v>
      </c>
      <c r="AK20" s="63" t="str">
        <f>'9-10'!CQ23</f>
        <v>2.8</v>
      </c>
      <c r="AL20" s="64">
        <f t="shared" si="1"/>
        <v>2.4500000000000002</v>
      </c>
      <c r="AM20" s="75" t="e">
        <f t="shared" si="0"/>
        <v>#VALUE!</v>
      </c>
      <c r="AN20" s="72">
        <v>9</v>
      </c>
      <c r="AO20" s="72">
        <v>24</v>
      </c>
      <c r="AP20" s="72">
        <v>7</v>
      </c>
      <c r="AQ20" s="72">
        <v>18</v>
      </c>
      <c r="AR20" s="72">
        <f t="shared" si="2"/>
        <v>58</v>
      </c>
      <c r="AS20" s="72" t="s">
        <v>45</v>
      </c>
      <c r="AT20" s="72" t="s">
        <v>44</v>
      </c>
      <c r="AU20" s="72" t="s">
        <v>44</v>
      </c>
      <c r="AV20" s="72" t="s">
        <v>43</v>
      </c>
    </row>
    <row r="21" spans="1:48" ht="32.1" customHeight="1" x14ac:dyDescent="0.25">
      <c r="A21" s="53">
        <v>16</v>
      </c>
      <c r="B21" s="55">
        <f>'[1]Marks Entry'!B24</f>
        <v>0</v>
      </c>
      <c r="C21" s="56" t="str">
        <f>'9-10'!C24</f>
        <v>MANISH SHRESTHA</v>
      </c>
      <c r="D21" s="56" t="str">
        <f>'9-10'!D24</f>
        <v>MANOJKUMAR SHRESTHA</v>
      </c>
      <c r="E21" s="56" t="str">
        <f>'9-10'!E24</f>
        <v>INDRAMAYA SHRESTHA</v>
      </c>
      <c r="F21" s="56" t="str">
        <f>'9-10'!F24</f>
        <v>2059/03/15</v>
      </c>
      <c r="G21" s="56">
        <f>'9-10'!G24</f>
        <v>0</v>
      </c>
      <c r="H21" s="57" t="str">
        <f>'9-10'!J24</f>
        <v>C</v>
      </c>
      <c r="I21" s="58" t="str">
        <f>'9-10'!N24</f>
        <v>A</v>
      </c>
      <c r="J21" s="59" t="str">
        <f>'9-10'!R24</f>
        <v>C+</v>
      </c>
      <c r="K21" s="59" t="str">
        <f>'9-10'!S24</f>
        <v>2.4</v>
      </c>
      <c r="L21" s="60" t="str">
        <f>'9-10'!V24</f>
        <v>D</v>
      </c>
      <c r="M21" s="61" t="str">
        <f>'9-10'!Z24</f>
        <v>A</v>
      </c>
      <c r="N21" s="59" t="str">
        <f>'9-10'!AD24</f>
        <v>D+</v>
      </c>
      <c r="O21" s="59" t="str">
        <f>'9-10'!AE24</f>
        <v>1.6</v>
      </c>
      <c r="P21" s="62" t="str">
        <f>'9-10'!AH24</f>
        <v>E</v>
      </c>
      <c r="Q21" s="62" t="str">
        <f>'9-10'!AI24</f>
        <v>0.8</v>
      </c>
      <c r="R21" s="60" t="str">
        <f>'9-10'!AL24</f>
        <v>D</v>
      </c>
      <c r="S21" s="58" t="str">
        <f>'9-10'!AP24</f>
        <v>A</v>
      </c>
      <c r="T21" s="63" t="str">
        <f>'9-10'!AT24</f>
        <v>C</v>
      </c>
      <c r="U21" s="63" t="str">
        <f>'9-10'!AU24</f>
        <v>2.0</v>
      </c>
      <c r="V21" s="60" t="str">
        <f>'9-10'!AX24</f>
        <v>D</v>
      </c>
      <c r="W21" s="58" t="str">
        <f>'9-10'!BB24</f>
        <v>A</v>
      </c>
      <c r="X21" s="63" t="str">
        <f>'9-10'!BF24</f>
        <v>C</v>
      </c>
      <c r="Y21" s="63" t="str">
        <f>'9-10'!BG24</f>
        <v>2.0</v>
      </c>
      <c r="Z21" s="60" t="str">
        <f>'9-10'!BJ24</f>
        <v>C</v>
      </c>
      <c r="AA21" s="58" t="str">
        <f>'9-10'!BN24</f>
        <v>B+</v>
      </c>
      <c r="AB21" s="63" t="str">
        <f>'9-10'!BR24</f>
        <v>C+</v>
      </c>
      <c r="AC21" s="63" t="str">
        <f>'9-10'!BS24</f>
        <v>2.4</v>
      </c>
      <c r="AD21" s="60" t="str">
        <f>'9-10'!BV24</f>
        <v>D+</v>
      </c>
      <c r="AE21" s="58" t="str">
        <f>'9-10'!BZ24</f>
        <v>-</v>
      </c>
      <c r="AF21" s="63" t="str">
        <f>'9-10'!CD24</f>
        <v>D+</v>
      </c>
      <c r="AG21" s="63" t="str">
        <f>'9-10'!CE24</f>
        <v>1.6</v>
      </c>
      <c r="AH21" s="60" t="str">
        <f>'9-10'!CH24</f>
        <v>D+</v>
      </c>
      <c r="AI21" s="58" t="str">
        <f>'9-10'!CL24</f>
        <v>A</v>
      </c>
      <c r="AJ21" s="63" t="str">
        <f>'9-10'!CP24</f>
        <v>C</v>
      </c>
      <c r="AK21" s="63" t="str">
        <f>'9-10'!CQ24</f>
        <v>2.0</v>
      </c>
      <c r="AL21" s="64">
        <f t="shared" si="1"/>
        <v>1.85</v>
      </c>
      <c r="AM21" s="75" t="e">
        <f t="shared" si="0"/>
        <v>#VALUE!</v>
      </c>
      <c r="AN21" s="72">
        <v>9</v>
      </c>
      <c r="AO21" s="72">
        <v>24</v>
      </c>
      <c r="AP21" s="72">
        <v>4</v>
      </c>
      <c r="AQ21" s="72">
        <v>17</v>
      </c>
      <c r="AR21" s="72">
        <f t="shared" si="2"/>
        <v>54</v>
      </c>
      <c r="AS21" s="72" t="s">
        <v>45</v>
      </c>
      <c r="AT21" s="72" t="s">
        <v>45</v>
      </c>
      <c r="AU21" s="72" t="s">
        <v>45</v>
      </c>
      <c r="AV21" s="72" t="s">
        <v>45</v>
      </c>
    </row>
    <row r="22" spans="1:48" ht="32.1" customHeight="1" x14ac:dyDescent="0.25">
      <c r="A22" s="53">
        <v>17</v>
      </c>
      <c r="B22" s="55">
        <f>'[1]Marks Entry'!B25</f>
        <v>0</v>
      </c>
      <c r="C22" s="56" t="str">
        <f>'9-10'!C25</f>
        <v>RIDAM TAMANG</v>
      </c>
      <c r="D22" s="56" t="str">
        <f>'9-10'!D25</f>
        <v>KRISHNA DAHADUR TAMANG</v>
      </c>
      <c r="E22" s="56" t="str">
        <f>'9-10'!E25</f>
        <v>SITAMAYA TAMANG</v>
      </c>
      <c r="F22" s="56" t="str">
        <f>'9-10'!F25</f>
        <v>2060/04/09</v>
      </c>
      <c r="G22" s="56">
        <f>'9-10'!G25</f>
        <v>0</v>
      </c>
      <c r="H22" s="57" t="str">
        <f>'9-10'!J25</f>
        <v>D</v>
      </c>
      <c r="I22" s="58" t="str">
        <f>'9-10'!N25</f>
        <v>A</v>
      </c>
      <c r="J22" s="59" t="str">
        <f>'9-10'!R25</f>
        <v>C</v>
      </c>
      <c r="K22" s="59" t="str">
        <f>'9-10'!S25</f>
        <v>2.0</v>
      </c>
      <c r="L22" s="60" t="str">
        <f>'9-10'!V25</f>
        <v>D</v>
      </c>
      <c r="M22" s="61" t="str">
        <f>'9-10'!Z25</f>
        <v>A+</v>
      </c>
      <c r="N22" s="59" t="str">
        <f>'9-10'!AD25</f>
        <v>D+</v>
      </c>
      <c r="O22" s="59" t="str">
        <f>'9-10'!AE25</f>
        <v>1.6</v>
      </c>
      <c r="P22" s="62" t="str">
        <f>'9-10'!AH25</f>
        <v>E</v>
      </c>
      <c r="Q22" s="62" t="str">
        <f>'9-10'!AI25</f>
        <v>0.8</v>
      </c>
      <c r="R22" s="60" t="str">
        <f>'9-10'!AL25</f>
        <v>E</v>
      </c>
      <c r="S22" s="58" t="str">
        <f>'9-10'!AP25</f>
        <v>A</v>
      </c>
      <c r="T22" s="63" t="str">
        <f>'9-10'!AT25</f>
        <v>D+</v>
      </c>
      <c r="U22" s="63" t="str">
        <f>'9-10'!AU25</f>
        <v>1.6</v>
      </c>
      <c r="V22" s="60" t="str">
        <f>'9-10'!AX25</f>
        <v>E</v>
      </c>
      <c r="W22" s="58" t="str">
        <f>'9-10'!BB25</f>
        <v>A</v>
      </c>
      <c r="X22" s="63" t="str">
        <f>'9-10'!BF25</f>
        <v>D+</v>
      </c>
      <c r="Y22" s="63" t="str">
        <f>'9-10'!BG25</f>
        <v>1.6</v>
      </c>
      <c r="Z22" s="60" t="str">
        <f>'9-10'!BJ25</f>
        <v>D</v>
      </c>
      <c r="AA22" s="58" t="str">
        <f>'9-10'!BN25</f>
        <v>A</v>
      </c>
      <c r="AB22" s="63" t="str">
        <f>'9-10'!BR25</f>
        <v>C</v>
      </c>
      <c r="AC22" s="63" t="str">
        <f>'9-10'!BS25</f>
        <v>2.0</v>
      </c>
      <c r="AD22" s="60" t="str">
        <f>'9-10'!BV25</f>
        <v>D</v>
      </c>
      <c r="AE22" s="58" t="str">
        <f>'9-10'!BZ25</f>
        <v>-</v>
      </c>
      <c r="AF22" s="63" t="str">
        <f>'9-10'!CD25</f>
        <v>D</v>
      </c>
      <c r="AG22" s="63" t="str">
        <f>'9-10'!CE25</f>
        <v>1.2</v>
      </c>
      <c r="AH22" s="60" t="str">
        <f>'9-10'!CH25</f>
        <v>D</v>
      </c>
      <c r="AI22" s="58" t="str">
        <f>'9-10'!CL25</f>
        <v>A</v>
      </c>
      <c r="AJ22" s="63" t="str">
        <f>'9-10'!CP25</f>
        <v>C</v>
      </c>
      <c r="AK22" s="63" t="str">
        <f>'9-10'!CQ25</f>
        <v>2.0</v>
      </c>
      <c r="AL22" s="64">
        <f t="shared" si="1"/>
        <v>1.5999999999999999</v>
      </c>
      <c r="AM22" s="75" t="e">
        <f t="shared" si="0"/>
        <v>#VALUE!</v>
      </c>
      <c r="AN22" s="72">
        <v>16</v>
      </c>
      <c r="AO22" s="72">
        <v>24</v>
      </c>
      <c r="AP22" s="72">
        <v>6</v>
      </c>
      <c r="AQ22" s="72">
        <v>21</v>
      </c>
      <c r="AR22" s="72">
        <f t="shared" si="2"/>
        <v>67</v>
      </c>
      <c r="AS22" s="72" t="s">
        <v>45</v>
      </c>
      <c r="AT22" s="72" t="s">
        <v>45</v>
      </c>
      <c r="AU22" s="72" t="s">
        <v>45</v>
      </c>
      <c r="AV22" s="72" t="s">
        <v>45</v>
      </c>
    </row>
    <row r="23" spans="1:48" ht="32.1" customHeight="1" x14ac:dyDescent="0.25">
      <c r="A23" s="53">
        <v>18</v>
      </c>
      <c r="B23" s="55">
        <f>'[1]Marks Entry'!B26</f>
        <v>0</v>
      </c>
      <c r="C23" s="56" t="str">
        <f>'9-10'!C26</f>
        <v>SUROJ BISHOWKARMA</v>
      </c>
      <c r="D23" s="56" t="str">
        <f>'9-10'!D26</f>
        <v>HARI KAMI</v>
      </c>
      <c r="E23" s="56" t="str">
        <f>'9-10'!E26</f>
        <v>MISHRI B.K.</v>
      </c>
      <c r="F23" s="56" t="str">
        <f>'9-10'!F26</f>
        <v>2062/04/21</v>
      </c>
      <c r="G23" s="56">
        <f>'9-10'!G26</f>
        <v>0</v>
      </c>
      <c r="H23" s="57" t="str">
        <f>'9-10'!J26</f>
        <v>C+</v>
      </c>
      <c r="I23" s="58" t="str">
        <f>'9-10'!N26</f>
        <v>A+</v>
      </c>
      <c r="J23" s="59" t="str">
        <f>'9-10'!R26</f>
        <v>B</v>
      </c>
      <c r="K23" s="59" t="str">
        <f>'9-10'!S26</f>
        <v>2.8</v>
      </c>
      <c r="L23" s="60" t="str">
        <f>'9-10'!V26</f>
        <v>C</v>
      </c>
      <c r="M23" s="61" t="str">
        <f>'9-10'!Z26</f>
        <v>A+</v>
      </c>
      <c r="N23" s="59" t="str">
        <f>'9-10'!AD26</f>
        <v>C+</v>
      </c>
      <c r="O23" s="59" t="str">
        <f>'9-10'!AE26</f>
        <v>2.4</v>
      </c>
      <c r="P23" s="62" t="str">
        <f>'9-10'!AH26</f>
        <v>E</v>
      </c>
      <c r="Q23" s="62" t="str">
        <f>'9-10'!AI26</f>
        <v>0.8</v>
      </c>
      <c r="R23" s="60" t="str">
        <f>'9-10'!AL26</f>
        <v>C</v>
      </c>
      <c r="S23" s="58" t="str">
        <f>'9-10'!AP26</f>
        <v>A+</v>
      </c>
      <c r="T23" s="63" t="str">
        <f>'9-10'!AT26</f>
        <v>C+</v>
      </c>
      <c r="U23" s="63" t="str">
        <f>'9-10'!AU26</f>
        <v>2.4</v>
      </c>
      <c r="V23" s="60" t="str">
        <f>'9-10'!AX26</f>
        <v>C</v>
      </c>
      <c r="W23" s="58" t="str">
        <f>'9-10'!BB26</f>
        <v>A+</v>
      </c>
      <c r="X23" s="63" t="str">
        <f>'9-10'!BF26</f>
        <v>C+</v>
      </c>
      <c r="Y23" s="63" t="str">
        <f>'9-10'!BG26</f>
        <v>2.4</v>
      </c>
      <c r="Z23" s="60" t="str">
        <f>'9-10'!BJ26</f>
        <v>C+</v>
      </c>
      <c r="AA23" s="58" t="str">
        <f>'9-10'!BN26</f>
        <v>A</v>
      </c>
      <c r="AB23" s="63" t="str">
        <f>'9-10'!BR26</f>
        <v>B</v>
      </c>
      <c r="AC23" s="63" t="str">
        <f>'9-10'!BS26</f>
        <v>2.8</v>
      </c>
      <c r="AD23" s="60" t="str">
        <f>'9-10'!BV26</f>
        <v>C</v>
      </c>
      <c r="AE23" s="58" t="str">
        <f>'9-10'!BZ26</f>
        <v>-</v>
      </c>
      <c r="AF23" s="63" t="str">
        <f>'9-10'!CD26</f>
        <v>C</v>
      </c>
      <c r="AG23" s="63" t="str">
        <f>'9-10'!CE26</f>
        <v>2.0</v>
      </c>
      <c r="AH23" s="60" t="str">
        <f>'9-10'!CH26</f>
        <v>C</v>
      </c>
      <c r="AI23" s="58" t="str">
        <f>'9-10'!CL26</f>
        <v>A+</v>
      </c>
      <c r="AJ23" s="63" t="str">
        <f>'9-10'!CP26</f>
        <v>C+</v>
      </c>
      <c r="AK23" s="63" t="str">
        <f>'9-10'!CQ26</f>
        <v>2.4</v>
      </c>
      <c r="AL23" s="64">
        <f t="shared" si="1"/>
        <v>2.2499999999999996</v>
      </c>
      <c r="AM23" s="75" t="e">
        <f t="shared" si="0"/>
        <v>#VALUE!</v>
      </c>
      <c r="AN23" s="72">
        <v>18</v>
      </c>
      <c r="AO23" s="72">
        <v>18</v>
      </c>
      <c r="AP23" s="72">
        <v>7</v>
      </c>
      <c r="AQ23" s="72">
        <v>22</v>
      </c>
      <c r="AR23" s="72">
        <f t="shared" si="2"/>
        <v>65</v>
      </c>
      <c r="AS23" s="72" t="s">
        <v>45</v>
      </c>
      <c r="AT23" s="72" t="s">
        <v>45</v>
      </c>
      <c r="AU23" s="72" t="s">
        <v>43</v>
      </c>
      <c r="AV23" s="72" t="s">
        <v>43</v>
      </c>
    </row>
    <row r="24" spans="1:48" ht="32.1" customHeight="1" x14ac:dyDescent="0.25">
      <c r="A24" s="53">
        <v>19</v>
      </c>
      <c r="B24" s="55">
        <f>'[1]Marks Entry'!B27</f>
        <v>0</v>
      </c>
      <c r="C24" s="56" t="str">
        <f>'9-10'!C27</f>
        <v>SAGUN LAMA</v>
      </c>
      <c r="D24" s="56" t="str">
        <f>'9-10'!D27</f>
        <v>SOM BAHADUR LAMA</v>
      </c>
      <c r="E24" s="56" t="str">
        <f>'9-10'!E27</f>
        <v>SWOSTHI TAMANG</v>
      </c>
      <c r="F24" s="56" t="str">
        <f>'9-10'!F27</f>
        <v>2060/06/23</v>
      </c>
      <c r="G24" s="56">
        <f>'9-10'!G27</f>
        <v>0</v>
      </c>
      <c r="H24" s="57" t="str">
        <f>'9-10'!J27</f>
        <v>D</v>
      </c>
      <c r="I24" s="58" t="str">
        <f>'9-10'!N27</f>
        <v>A+</v>
      </c>
      <c r="J24" s="59" t="str">
        <f>'9-10'!R27</f>
        <v>C</v>
      </c>
      <c r="K24" s="59" t="str">
        <f>'9-10'!S27</f>
        <v>2.0</v>
      </c>
      <c r="L24" s="60" t="str">
        <f>'9-10'!V27</f>
        <v>C</v>
      </c>
      <c r="M24" s="61" t="str">
        <f>'9-10'!Z27</f>
        <v>A+</v>
      </c>
      <c r="N24" s="59" t="str">
        <f>'9-10'!AD27</f>
        <v>C+</v>
      </c>
      <c r="O24" s="59" t="str">
        <f>'9-10'!AE27</f>
        <v>2.4</v>
      </c>
      <c r="P24" s="62" t="str">
        <f>'9-10'!AH27</f>
        <v>E</v>
      </c>
      <c r="Q24" s="62" t="str">
        <f>'9-10'!AI27</f>
        <v>0.8</v>
      </c>
      <c r="R24" s="60" t="str">
        <f>'9-10'!AL27</f>
        <v>D+</v>
      </c>
      <c r="S24" s="58" t="str">
        <f>'9-10'!AP27</f>
        <v>A+</v>
      </c>
      <c r="T24" s="63" t="str">
        <f>'9-10'!AT27</f>
        <v>C</v>
      </c>
      <c r="U24" s="63" t="str">
        <f>'9-10'!AU27</f>
        <v>2.0</v>
      </c>
      <c r="V24" s="60" t="str">
        <f>'9-10'!AX27</f>
        <v>D</v>
      </c>
      <c r="W24" s="58" t="str">
        <f>'9-10'!BB27</f>
        <v>A+</v>
      </c>
      <c r="X24" s="63" t="str">
        <f>'9-10'!BF27</f>
        <v>C</v>
      </c>
      <c r="Y24" s="63" t="str">
        <f>'9-10'!BG27</f>
        <v>2.0</v>
      </c>
      <c r="Z24" s="60" t="str">
        <f>'9-10'!BJ27</f>
        <v>E</v>
      </c>
      <c r="AA24" s="58" t="str">
        <f>'9-10'!BN27</f>
        <v>A</v>
      </c>
      <c r="AB24" s="63" t="str">
        <f>'9-10'!BR27</f>
        <v>D+</v>
      </c>
      <c r="AC24" s="63" t="str">
        <f>'9-10'!BS27</f>
        <v>1.6</v>
      </c>
      <c r="AD24" s="60" t="str">
        <f>'9-10'!BV27</f>
        <v>D+</v>
      </c>
      <c r="AE24" s="58" t="str">
        <f>'9-10'!BZ27</f>
        <v>-</v>
      </c>
      <c r="AF24" s="63" t="str">
        <f>'9-10'!CD27</f>
        <v>D+</v>
      </c>
      <c r="AG24" s="63" t="str">
        <f>'9-10'!CE27</f>
        <v>1.6</v>
      </c>
      <c r="AH24" s="60" t="str">
        <f>'9-10'!CH27</f>
        <v>C</v>
      </c>
      <c r="AI24" s="58" t="str">
        <f>'9-10'!CL27</f>
        <v>A+</v>
      </c>
      <c r="AJ24" s="63" t="str">
        <f>'9-10'!CP27</f>
        <v>C+</v>
      </c>
      <c r="AK24" s="63" t="str">
        <f>'9-10'!CQ27</f>
        <v>2.4</v>
      </c>
      <c r="AL24" s="64">
        <f t="shared" si="1"/>
        <v>1.8499999999999999</v>
      </c>
      <c r="AM24" s="75" t="e">
        <f t="shared" si="0"/>
        <v>#VALUE!</v>
      </c>
      <c r="AN24" s="72">
        <v>18</v>
      </c>
      <c r="AO24" s="72">
        <v>17</v>
      </c>
      <c r="AP24" s="72">
        <v>2</v>
      </c>
      <c r="AQ24" s="72">
        <v>17</v>
      </c>
      <c r="AR24" s="72">
        <f t="shared" si="2"/>
        <v>54</v>
      </c>
      <c r="AS24" s="72" t="s">
        <v>44</v>
      </c>
      <c r="AT24" s="72" t="s">
        <v>44</v>
      </c>
      <c r="AU24" s="72" t="s">
        <v>44</v>
      </c>
      <c r="AV24" s="72" t="s">
        <v>45</v>
      </c>
    </row>
    <row r="25" spans="1:48" ht="32.1" customHeight="1" x14ac:dyDescent="0.25">
      <c r="A25" s="53">
        <v>20</v>
      </c>
      <c r="B25" s="55">
        <f>'[1]Marks Entry'!B28</f>
        <v>0</v>
      </c>
      <c r="C25" s="56" t="str">
        <f>'9-10'!C28</f>
        <v>SONY LAKANDRI</v>
      </c>
      <c r="D25" s="56" t="str">
        <f>'9-10'!D28</f>
        <v xml:space="preserve">RAMKUMAR B.K. </v>
      </c>
      <c r="E25" s="56" t="str">
        <f>'9-10'!E28</f>
        <v>AMBIKA B.K.</v>
      </c>
      <c r="F25" s="56" t="str">
        <f>'9-10'!F28</f>
        <v>2058/02/28</v>
      </c>
      <c r="G25" s="56">
        <f>'9-10'!G28</f>
        <v>0</v>
      </c>
      <c r="H25" s="57" t="str">
        <f>'9-10'!J28</f>
        <v>B</v>
      </c>
      <c r="I25" s="58" t="str">
        <f>'9-10'!N28</f>
        <v>A+</v>
      </c>
      <c r="J25" s="59" t="str">
        <f>'9-10'!R28</f>
        <v>B+</v>
      </c>
      <c r="K25" s="59" t="str">
        <f>'9-10'!S28</f>
        <v>3.2</v>
      </c>
      <c r="L25" s="60" t="str">
        <f>'9-10'!V28</f>
        <v>B</v>
      </c>
      <c r="M25" s="61" t="str">
        <f>'9-10'!Z28</f>
        <v>A+</v>
      </c>
      <c r="N25" s="59" t="str">
        <f>'9-10'!AD28</f>
        <v>B+</v>
      </c>
      <c r="O25" s="59" t="str">
        <f>'9-10'!AE28</f>
        <v>3.2</v>
      </c>
      <c r="P25" s="62" t="str">
        <f>'9-10'!AH28</f>
        <v>C</v>
      </c>
      <c r="Q25" s="62" t="str">
        <f>'9-10'!AI28</f>
        <v>2.0</v>
      </c>
      <c r="R25" s="60" t="str">
        <f>'9-10'!AL28</f>
        <v>B+</v>
      </c>
      <c r="S25" s="58" t="str">
        <f>'9-10'!AP28</f>
        <v>A+</v>
      </c>
      <c r="T25" s="63" t="str">
        <f>'9-10'!AT28</f>
        <v>A</v>
      </c>
      <c r="U25" s="63" t="str">
        <f>'9-10'!AU28</f>
        <v>3.6</v>
      </c>
      <c r="V25" s="60" t="str">
        <f>'9-10'!AX28</f>
        <v>C</v>
      </c>
      <c r="W25" s="58" t="str">
        <f>'9-10'!BB28</f>
        <v>A+</v>
      </c>
      <c r="X25" s="63" t="str">
        <f>'9-10'!BF28</f>
        <v>B</v>
      </c>
      <c r="Y25" s="63" t="str">
        <f>'9-10'!BG28</f>
        <v>2.8</v>
      </c>
      <c r="Z25" s="60" t="str">
        <f>'9-10'!BJ28</f>
        <v>B+</v>
      </c>
      <c r="AA25" s="58" t="str">
        <f>'9-10'!BN28</f>
        <v>A+</v>
      </c>
      <c r="AB25" s="63" t="str">
        <f>'9-10'!BR28</f>
        <v>B+</v>
      </c>
      <c r="AC25" s="63" t="str">
        <f>'9-10'!BS28</f>
        <v>3.2</v>
      </c>
      <c r="AD25" s="60" t="str">
        <f>'9-10'!BV28</f>
        <v>B</v>
      </c>
      <c r="AE25" s="58" t="str">
        <f>'9-10'!BZ28</f>
        <v>-</v>
      </c>
      <c r="AF25" s="63" t="str">
        <f>'9-10'!CD28</f>
        <v>B</v>
      </c>
      <c r="AG25" s="63" t="str">
        <f>'9-10'!CE28</f>
        <v>2.8</v>
      </c>
      <c r="AH25" s="60" t="str">
        <f>'9-10'!CH28</f>
        <v>B+</v>
      </c>
      <c r="AI25" s="58" t="str">
        <f>'9-10'!CL28</f>
        <v>A+</v>
      </c>
      <c r="AJ25" s="63" t="str">
        <f>'9-10'!CP28</f>
        <v>A</v>
      </c>
      <c r="AK25" s="63" t="str">
        <f>'9-10'!CQ28</f>
        <v>3.6</v>
      </c>
      <c r="AL25" s="64">
        <f t="shared" si="1"/>
        <v>3.0500000000000003</v>
      </c>
      <c r="AM25" s="75" t="e">
        <f t="shared" si="0"/>
        <v>#VALUE!</v>
      </c>
      <c r="AN25" s="72">
        <v>17</v>
      </c>
      <c r="AO25" s="72">
        <v>23</v>
      </c>
      <c r="AP25" s="72">
        <v>6</v>
      </c>
      <c r="AQ25" s="72">
        <v>21</v>
      </c>
      <c r="AR25" s="72">
        <f t="shared" si="2"/>
        <v>67</v>
      </c>
      <c r="AS25" s="72" t="s">
        <v>45</v>
      </c>
      <c r="AT25" s="72" t="s">
        <v>45</v>
      </c>
      <c r="AU25" s="72" t="s">
        <v>45</v>
      </c>
      <c r="AV25" s="72" t="s">
        <v>45</v>
      </c>
    </row>
    <row r="26" spans="1:48" ht="32.1" customHeight="1" x14ac:dyDescent="0.25">
      <c r="A26" s="53">
        <v>21</v>
      </c>
      <c r="B26" s="55">
        <f>'[1]Marks Entry'!B29</f>
        <v>0</v>
      </c>
      <c r="C26" s="56" t="str">
        <f>'9-10'!C29</f>
        <v>MENUKA SHRESTHA</v>
      </c>
      <c r="D26" s="56" t="str">
        <f>'9-10'!D29</f>
        <v>JANAK SHRESTHA</v>
      </c>
      <c r="E26" s="56" t="str">
        <f>'9-10'!E29</f>
        <v>CHAMELI SHRESTHA</v>
      </c>
      <c r="F26" s="56">
        <f>'9-10'!F29</f>
        <v>0</v>
      </c>
      <c r="G26" s="56">
        <f>'9-10'!G29</f>
        <v>0</v>
      </c>
      <c r="H26" s="57" t="str">
        <f>'9-10'!J29</f>
        <v>C</v>
      </c>
      <c r="I26" s="58" t="str">
        <f>'9-10'!N29</f>
        <v>A</v>
      </c>
      <c r="J26" s="59" t="str">
        <f>'9-10'!R29</f>
        <v>C+</v>
      </c>
      <c r="K26" s="59" t="str">
        <f>'9-10'!S29</f>
        <v>2.4</v>
      </c>
      <c r="L26" s="60" t="str">
        <f>'9-10'!V29</f>
        <v>D+</v>
      </c>
      <c r="M26" s="61" t="str">
        <f>'9-10'!Z29</f>
        <v>A+</v>
      </c>
      <c r="N26" s="59" t="str">
        <f>'9-10'!AD29</f>
        <v>C</v>
      </c>
      <c r="O26" s="59" t="str">
        <f>'9-10'!AE29</f>
        <v>2.0</v>
      </c>
      <c r="P26" s="62" t="str">
        <f>'9-10'!AH29</f>
        <v>E</v>
      </c>
      <c r="Q26" s="62" t="str">
        <f>'9-10'!AI29</f>
        <v>0.8</v>
      </c>
      <c r="R26" s="60" t="str">
        <f>'9-10'!AL29</f>
        <v>D</v>
      </c>
      <c r="S26" s="58" t="str">
        <f>'9-10'!AP29</f>
        <v>A+</v>
      </c>
      <c r="T26" s="63" t="str">
        <f>'9-10'!AT29</f>
        <v>C</v>
      </c>
      <c r="U26" s="63" t="str">
        <f>'9-10'!AU29</f>
        <v>2.0</v>
      </c>
      <c r="V26" s="60" t="str">
        <f>'9-10'!AX29</f>
        <v>D+</v>
      </c>
      <c r="W26" s="58" t="str">
        <f>'9-10'!BB29</f>
        <v>A+</v>
      </c>
      <c r="X26" s="63" t="str">
        <f>'9-10'!BF29</f>
        <v>C</v>
      </c>
      <c r="Y26" s="63" t="str">
        <f>'9-10'!BG29</f>
        <v>2.0</v>
      </c>
      <c r="Z26" s="60" t="str">
        <f>'9-10'!BJ29</f>
        <v>C+</v>
      </c>
      <c r="AA26" s="58" t="str">
        <f>'9-10'!BN29</f>
        <v>A</v>
      </c>
      <c r="AB26" s="63" t="str">
        <f>'9-10'!BR29</f>
        <v>B</v>
      </c>
      <c r="AC26" s="63" t="str">
        <f>'9-10'!BS29</f>
        <v>2.8</v>
      </c>
      <c r="AD26" s="60" t="str">
        <f>'9-10'!BV29</f>
        <v>C</v>
      </c>
      <c r="AE26" s="58" t="str">
        <f>'9-10'!BZ29</f>
        <v>-</v>
      </c>
      <c r="AF26" s="63" t="str">
        <f>'9-10'!CD29</f>
        <v>C</v>
      </c>
      <c r="AG26" s="63" t="str">
        <f>'9-10'!CE29</f>
        <v>2.0</v>
      </c>
      <c r="AH26" s="60" t="str">
        <f>'9-10'!CH29</f>
        <v>C</v>
      </c>
      <c r="AI26" s="58" t="str">
        <f>'9-10'!CL29</f>
        <v>A+</v>
      </c>
      <c r="AJ26" s="63" t="str">
        <f>'9-10'!CP29</f>
        <v>C+</v>
      </c>
      <c r="AK26" s="63" t="str">
        <f>'9-10'!CQ29</f>
        <v>2.4</v>
      </c>
      <c r="AL26" s="64">
        <f t="shared" si="1"/>
        <v>2.0499999999999998</v>
      </c>
      <c r="AM26" s="75" t="e">
        <f t="shared" si="0"/>
        <v>#VALUE!</v>
      </c>
      <c r="AN26" s="72">
        <v>17</v>
      </c>
      <c r="AO26" s="72">
        <v>25</v>
      </c>
      <c r="AP26" s="72">
        <v>6</v>
      </c>
      <c r="AQ26" s="72">
        <v>24</v>
      </c>
      <c r="AR26" s="72">
        <f t="shared" si="2"/>
        <v>72</v>
      </c>
      <c r="AS26" s="72" t="s">
        <v>45</v>
      </c>
      <c r="AT26" s="72" t="s">
        <v>45</v>
      </c>
      <c r="AU26" s="72" t="s">
        <v>43</v>
      </c>
      <c r="AV26" s="72" t="s">
        <v>43</v>
      </c>
    </row>
    <row r="27" spans="1:48" ht="32.1" customHeight="1" x14ac:dyDescent="0.25">
      <c r="A27" s="53">
        <v>22</v>
      </c>
      <c r="B27" s="55">
        <f>'[1]Marks Entry'!B30</f>
        <v>0</v>
      </c>
      <c r="C27" s="56" t="e">
        <f>'9-10'!#REF!</f>
        <v>#REF!</v>
      </c>
      <c r="D27" s="56" t="e">
        <f>'9-10'!#REF!</f>
        <v>#REF!</v>
      </c>
      <c r="E27" s="56" t="e">
        <f>'9-10'!#REF!</f>
        <v>#REF!</v>
      </c>
      <c r="F27" s="56" t="e">
        <f>'9-10'!#REF!</f>
        <v>#REF!</v>
      </c>
      <c r="G27" s="56" t="e">
        <f>'9-10'!#REF!</f>
        <v>#REF!</v>
      </c>
      <c r="H27" s="57" t="e">
        <f>'9-10'!#REF!</f>
        <v>#REF!</v>
      </c>
      <c r="I27" s="58" t="e">
        <f>'9-10'!#REF!</f>
        <v>#REF!</v>
      </c>
      <c r="J27" s="59" t="e">
        <f>'9-10'!#REF!</f>
        <v>#REF!</v>
      </c>
      <c r="K27" s="59" t="e">
        <f>'9-10'!#REF!</f>
        <v>#REF!</v>
      </c>
      <c r="L27" s="60" t="e">
        <f>'9-10'!#REF!</f>
        <v>#REF!</v>
      </c>
      <c r="M27" s="61" t="e">
        <f>'9-10'!#REF!</f>
        <v>#REF!</v>
      </c>
      <c r="N27" s="59" t="e">
        <f>'9-10'!#REF!</f>
        <v>#REF!</v>
      </c>
      <c r="O27" s="59" t="e">
        <f>'9-10'!#REF!</f>
        <v>#REF!</v>
      </c>
      <c r="P27" s="62" t="e">
        <f>'9-10'!#REF!</f>
        <v>#REF!</v>
      </c>
      <c r="Q27" s="62" t="e">
        <f>'9-10'!#REF!</f>
        <v>#REF!</v>
      </c>
      <c r="R27" s="60" t="e">
        <f>'9-10'!#REF!</f>
        <v>#REF!</v>
      </c>
      <c r="S27" s="58" t="e">
        <f>'9-10'!#REF!</f>
        <v>#REF!</v>
      </c>
      <c r="T27" s="63" t="e">
        <f>'9-10'!#REF!</f>
        <v>#REF!</v>
      </c>
      <c r="U27" s="63" t="e">
        <f>'9-10'!#REF!</f>
        <v>#REF!</v>
      </c>
      <c r="V27" s="60" t="e">
        <f>'9-10'!#REF!</f>
        <v>#REF!</v>
      </c>
      <c r="W27" s="58" t="e">
        <f>'9-10'!#REF!</f>
        <v>#REF!</v>
      </c>
      <c r="X27" s="63" t="e">
        <f>'9-10'!#REF!</f>
        <v>#REF!</v>
      </c>
      <c r="Y27" s="63" t="e">
        <f>'9-10'!#REF!</f>
        <v>#REF!</v>
      </c>
      <c r="Z27" s="60" t="e">
        <f>'9-10'!#REF!</f>
        <v>#REF!</v>
      </c>
      <c r="AA27" s="58" t="e">
        <f>'9-10'!#REF!</f>
        <v>#REF!</v>
      </c>
      <c r="AB27" s="63" t="e">
        <f>'9-10'!#REF!</f>
        <v>#REF!</v>
      </c>
      <c r="AC27" s="63" t="e">
        <f>'9-10'!#REF!</f>
        <v>#REF!</v>
      </c>
      <c r="AD27" s="60" t="e">
        <f>'9-10'!#REF!</f>
        <v>#REF!</v>
      </c>
      <c r="AE27" s="58" t="e">
        <f>'9-10'!#REF!</f>
        <v>#REF!</v>
      </c>
      <c r="AF27" s="63" t="e">
        <f>'9-10'!#REF!</f>
        <v>#REF!</v>
      </c>
      <c r="AG27" s="63" t="e">
        <f>'9-10'!#REF!</f>
        <v>#REF!</v>
      </c>
      <c r="AH27" s="60" t="e">
        <f>'9-10'!#REF!</f>
        <v>#REF!</v>
      </c>
      <c r="AI27" s="58" t="e">
        <f>'9-10'!#REF!</f>
        <v>#REF!</v>
      </c>
      <c r="AJ27" s="63" t="e">
        <f>'9-10'!#REF!</f>
        <v>#REF!</v>
      </c>
      <c r="AK27" s="63" t="e">
        <f>'9-10'!#REF!</f>
        <v>#REF!</v>
      </c>
      <c r="AL27" s="64" t="e">
        <f t="shared" si="1"/>
        <v>#REF!</v>
      </c>
      <c r="AM27" s="75" t="e">
        <f t="shared" si="0"/>
        <v>#REF!</v>
      </c>
      <c r="AN27" s="72">
        <v>16</v>
      </c>
      <c r="AO27" s="72">
        <v>23</v>
      </c>
      <c r="AP27" s="72">
        <v>4</v>
      </c>
      <c r="AQ27" s="72">
        <v>23</v>
      </c>
      <c r="AR27" s="72">
        <f t="shared" si="2"/>
        <v>66</v>
      </c>
      <c r="AS27" s="72" t="s">
        <v>45</v>
      </c>
      <c r="AT27" s="72" t="s">
        <v>44</v>
      </c>
      <c r="AU27" s="72" t="s">
        <v>45</v>
      </c>
      <c r="AV27" s="72" t="s">
        <v>43</v>
      </c>
    </row>
    <row r="28" spans="1:48" ht="32.1" customHeight="1" x14ac:dyDescent="0.25">
      <c r="A28" s="53">
        <v>23</v>
      </c>
      <c r="B28" s="55">
        <f>'[1]Marks Entry'!B31</f>
        <v>0</v>
      </c>
      <c r="C28" s="56" t="e">
        <f>'9-10'!#REF!</f>
        <v>#REF!</v>
      </c>
      <c r="D28" s="56" t="e">
        <f>'9-10'!#REF!</f>
        <v>#REF!</v>
      </c>
      <c r="E28" s="56" t="e">
        <f>'9-10'!#REF!</f>
        <v>#REF!</v>
      </c>
      <c r="F28" s="56" t="e">
        <f>'9-10'!#REF!</f>
        <v>#REF!</v>
      </c>
      <c r="G28" s="56" t="e">
        <f>'9-10'!#REF!</f>
        <v>#REF!</v>
      </c>
      <c r="H28" s="57" t="e">
        <f>'9-10'!#REF!</f>
        <v>#REF!</v>
      </c>
      <c r="I28" s="58" t="e">
        <f>'9-10'!#REF!</f>
        <v>#REF!</v>
      </c>
      <c r="J28" s="59" t="e">
        <f>'9-10'!#REF!</f>
        <v>#REF!</v>
      </c>
      <c r="K28" s="59" t="e">
        <f>'9-10'!#REF!</f>
        <v>#REF!</v>
      </c>
      <c r="L28" s="60" t="e">
        <f>'9-10'!#REF!</f>
        <v>#REF!</v>
      </c>
      <c r="M28" s="61" t="e">
        <f>'9-10'!#REF!</f>
        <v>#REF!</v>
      </c>
      <c r="N28" s="59" t="e">
        <f>'9-10'!#REF!</f>
        <v>#REF!</v>
      </c>
      <c r="O28" s="59" t="e">
        <f>'9-10'!#REF!</f>
        <v>#REF!</v>
      </c>
      <c r="P28" s="62" t="e">
        <f>'9-10'!#REF!</f>
        <v>#REF!</v>
      </c>
      <c r="Q28" s="62" t="e">
        <f>'9-10'!#REF!</f>
        <v>#REF!</v>
      </c>
      <c r="R28" s="60" t="e">
        <f>'9-10'!#REF!</f>
        <v>#REF!</v>
      </c>
      <c r="S28" s="58" t="e">
        <f>'9-10'!#REF!</f>
        <v>#REF!</v>
      </c>
      <c r="T28" s="63" t="e">
        <f>'9-10'!#REF!</f>
        <v>#REF!</v>
      </c>
      <c r="U28" s="63" t="e">
        <f>'9-10'!#REF!</f>
        <v>#REF!</v>
      </c>
      <c r="V28" s="60" t="e">
        <f>'9-10'!#REF!</f>
        <v>#REF!</v>
      </c>
      <c r="W28" s="58" t="e">
        <f>'9-10'!#REF!</f>
        <v>#REF!</v>
      </c>
      <c r="X28" s="63" t="e">
        <f>'9-10'!#REF!</f>
        <v>#REF!</v>
      </c>
      <c r="Y28" s="63" t="e">
        <f>'9-10'!#REF!</f>
        <v>#REF!</v>
      </c>
      <c r="Z28" s="60" t="e">
        <f>'9-10'!#REF!</f>
        <v>#REF!</v>
      </c>
      <c r="AA28" s="58" t="e">
        <f>'9-10'!#REF!</f>
        <v>#REF!</v>
      </c>
      <c r="AB28" s="63" t="e">
        <f>'9-10'!#REF!</f>
        <v>#REF!</v>
      </c>
      <c r="AC28" s="63" t="e">
        <f>'9-10'!#REF!</f>
        <v>#REF!</v>
      </c>
      <c r="AD28" s="60" t="e">
        <f>'9-10'!#REF!</f>
        <v>#REF!</v>
      </c>
      <c r="AE28" s="58" t="e">
        <f>'9-10'!#REF!</f>
        <v>#REF!</v>
      </c>
      <c r="AF28" s="63" t="e">
        <f>'9-10'!#REF!</f>
        <v>#REF!</v>
      </c>
      <c r="AG28" s="63" t="e">
        <f>'9-10'!#REF!</f>
        <v>#REF!</v>
      </c>
      <c r="AH28" s="60" t="e">
        <f>'9-10'!#REF!</f>
        <v>#REF!</v>
      </c>
      <c r="AI28" s="58" t="e">
        <f>'9-10'!#REF!</f>
        <v>#REF!</v>
      </c>
      <c r="AJ28" s="63" t="e">
        <f>'9-10'!#REF!</f>
        <v>#REF!</v>
      </c>
      <c r="AK28" s="63" t="e">
        <f>'9-10'!#REF!</f>
        <v>#REF!</v>
      </c>
      <c r="AL28" s="64" t="e">
        <f t="shared" si="1"/>
        <v>#REF!</v>
      </c>
      <c r="AM28" s="75" t="e">
        <f t="shared" si="0"/>
        <v>#REF!</v>
      </c>
      <c r="AN28" s="72">
        <v>13</v>
      </c>
      <c r="AO28" s="72">
        <v>25</v>
      </c>
      <c r="AP28" s="72">
        <v>6</v>
      </c>
      <c r="AQ28" s="72">
        <v>24</v>
      </c>
      <c r="AR28" s="72">
        <f t="shared" si="2"/>
        <v>68</v>
      </c>
      <c r="AS28" s="72" t="s">
        <v>43</v>
      </c>
      <c r="AT28" s="72" t="s">
        <v>45</v>
      </c>
      <c r="AU28" s="72" t="s">
        <v>45</v>
      </c>
      <c r="AV28" s="72" t="s">
        <v>43</v>
      </c>
    </row>
    <row r="29" spans="1:48" ht="32.1" customHeight="1" x14ac:dyDescent="0.25">
      <c r="A29" s="53">
        <v>24</v>
      </c>
      <c r="B29" s="55">
        <f>'[1]Marks Entry'!B32</f>
        <v>0</v>
      </c>
      <c r="C29" s="56" t="e">
        <f>'9-10'!#REF!</f>
        <v>#REF!</v>
      </c>
      <c r="D29" s="56" t="e">
        <f>'9-10'!#REF!</f>
        <v>#REF!</v>
      </c>
      <c r="E29" s="56" t="e">
        <f>'9-10'!#REF!</f>
        <v>#REF!</v>
      </c>
      <c r="F29" s="56" t="e">
        <f>'9-10'!#REF!</f>
        <v>#REF!</v>
      </c>
      <c r="G29" s="56" t="e">
        <f>'9-10'!#REF!</f>
        <v>#REF!</v>
      </c>
      <c r="H29" s="57" t="e">
        <f>'9-10'!#REF!</f>
        <v>#REF!</v>
      </c>
      <c r="I29" s="58" t="e">
        <f>'9-10'!#REF!</f>
        <v>#REF!</v>
      </c>
      <c r="J29" s="59" t="e">
        <f>'9-10'!#REF!</f>
        <v>#REF!</v>
      </c>
      <c r="K29" s="59" t="e">
        <f>'9-10'!#REF!</f>
        <v>#REF!</v>
      </c>
      <c r="L29" s="60" t="e">
        <f>'9-10'!#REF!</f>
        <v>#REF!</v>
      </c>
      <c r="M29" s="61" t="e">
        <f>'9-10'!#REF!</f>
        <v>#REF!</v>
      </c>
      <c r="N29" s="59" t="e">
        <f>'9-10'!#REF!</f>
        <v>#REF!</v>
      </c>
      <c r="O29" s="59" t="e">
        <f>'9-10'!#REF!</f>
        <v>#REF!</v>
      </c>
      <c r="P29" s="62" t="e">
        <f>'9-10'!#REF!</f>
        <v>#REF!</v>
      </c>
      <c r="Q29" s="62" t="e">
        <f>'9-10'!#REF!</f>
        <v>#REF!</v>
      </c>
      <c r="R29" s="60" t="e">
        <f>'9-10'!#REF!</f>
        <v>#REF!</v>
      </c>
      <c r="S29" s="58" t="e">
        <f>'9-10'!#REF!</f>
        <v>#REF!</v>
      </c>
      <c r="T29" s="63" t="e">
        <f>'9-10'!#REF!</f>
        <v>#REF!</v>
      </c>
      <c r="U29" s="63" t="e">
        <f>'9-10'!#REF!</f>
        <v>#REF!</v>
      </c>
      <c r="V29" s="60" t="e">
        <f>'9-10'!#REF!</f>
        <v>#REF!</v>
      </c>
      <c r="W29" s="58" t="e">
        <f>'9-10'!#REF!</f>
        <v>#REF!</v>
      </c>
      <c r="X29" s="63" t="e">
        <f>'9-10'!#REF!</f>
        <v>#REF!</v>
      </c>
      <c r="Y29" s="63" t="e">
        <f>'9-10'!#REF!</f>
        <v>#REF!</v>
      </c>
      <c r="Z29" s="60" t="e">
        <f>'9-10'!#REF!</f>
        <v>#REF!</v>
      </c>
      <c r="AA29" s="58" t="e">
        <f>'9-10'!#REF!</f>
        <v>#REF!</v>
      </c>
      <c r="AB29" s="63" t="e">
        <f>'9-10'!#REF!</f>
        <v>#REF!</v>
      </c>
      <c r="AC29" s="63" t="e">
        <f>'9-10'!#REF!</f>
        <v>#REF!</v>
      </c>
      <c r="AD29" s="60" t="e">
        <f>'9-10'!#REF!</f>
        <v>#REF!</v>
      </c>
      <c r="AE29" s="58" t="e">
        <f>'9-10'!#REF!</f>
        <v>#REF!</v>
      </c>
      <c r="AF29" s="63" t="e">
        <f>'9-10'!#REF!</f>
        <v>#REF!</v>
      </c>
      <c r="AG29" s="63" t="e">
        <f>'9-10'!#REF!</f>
        <v>#REF!</v>
      </c>
      <c r="AH29" s="60" t="e">
        <f>'9-10'!#REF!</f>
        <v>#REF!</v>
      </c>
      <c r="AI29" s="58" t="e">
        <f>'9-10'!#REF!</f>
        <v>#REF!</v>
      </c>
      <c r="AJ29" s="63" t="e">
        <f>'9-10'!#REF!</f>
        <v>#REF!</v>
      </c>
      <c r="AK29" s="63" t="e">
        <f>'9-10'!#REF!</f>
        <v>#REF!</v>
      </c>
      <c r="AL29" s="64" t="e">
        <f t="shared" si="1"/>
        <v>#REF!</v>
      </c>
      <c r="AM29" s="75" t="e">
        <f t="shared" si="0"/>
        <v>#REF!</v>
      </c>
      <c r="AN29" s="72">
        <v>18</v>
      </c>
      <c r="AO29" s="72">
        <v>25</v>
      </c>
      <c r="AP29" s="72">
        <v>7</v>
      </c>
      <c r="AQ29" s="72">
        <v>24</v>
      </c>
      <c r="AR29" s="72">
        <f t="shared" si="2"/>
        <v>74</v>
      </c>
      <c r="AS29" s="72" t="s">
        <v>43</v>
      </c>
      <c r="AT29" s="72" t="s">
        <v>43</v>
      </c>
      <c r="AU29" s="72" t="s">
        <v>43</v>
      </c>
      <c r="AV29" s="72" t="s">
        <v>43</v>
      </c>
    </row>
    <row r="30" spans="1:48" ht="32.1" customHeight="1" x14ac:dyDescent="0.25">
      <c r="A30" s="53">
        <v>25</v>
      </c>
      <c r="B30" s="55">
        <f>'[1]Marks Entry'!B33</f>
        <v>0</v>
      </c>
      <c r="C30" s="56" t="e">
        <f>'9-10'!#REF!</f>
        <v>#REF!</v>
      </c>
      <c r="D30" s="56" t="e">
        <f>'9-10'!#REF!</f>
        <v>#REF!</v>
      </c>
      <c r="E30" s="56" t="e">
        <f>'9-10'!#REF!</f>
        <v>#REF!</v>
      </c>
      <c r="F30" s="56" t="e">
        <f>'9-10'!#REF!</f>
        <v>#REF!</v>
      </c>
      <c r="G30" s="56" t="e">
        <f>'9-10'!#REF!</f>
        <v>#REF!</v>
      </c>
      <c r="H30" s="57" t="e">
        <f>'9-10'!#REF!</f>
        <v>#REF!</v>
      </c>
      <c r="I30" s="58" t="e">
        <f>'9-10'!#REF!</f>
        <v>#REF!</v>
      </c>
      <c r="J30" s="59" t="e">
        <f>'9-10'!#REF!</f>
        <v>#REF!</v>
      </c>
      <c r="K30" s="59" t="e">
        <f>'9-10'!#REF!</f>
        <v>#REF!</v>
      </c>
      <c r="L30" s="60" t="e">
        <f>'9-10'!#REF!</f>
        <v>#REF!</v>
      </c>
      <c r="M30" s="61" t="e">
        <f>'9-10'!#REF!</f>
        <v>#REF!</v>
      </c>
      <c r="N30" s="59" t="e">
        <f>'9-10'!#REF!</f>
        <v>#REF!</v>
      </c>
      <c r="O30" s="59" t="e">
        <f>'9-10'!#REF!</f>
        <v>#REF!</v>
      </c>
      <c r="P30" s="62" t="e">
        <f>'9-10'!#REF!</f>
        <v>#REF!</v>
      </c>
      <c r="Q30" s="62" t="e">
        <f>'9-10'!#REF!</f>
        <v>#REF!</v>
      </c>
      <c r="R30" s="60" t="e">
        <f>'9-10'!#REF!</f>
        <v>#REF!</v>
      </c>
      <c r="S30" s="58" t="e">
        <f>'9-10'!#REF!</f>
        <v>#REF!</v>
      </c>
      <c r="T30" s="63" t="e">
        <f>'9-10'!#REF!</f>
        <v>#REF!</v>
      </c>
      <c r="U30" s="63" t="e">
        <f>'9-10'!#REF!</f>
        <v>#REF!</v>
      </c>
      <c r="V30" s="60" t="e">
        <f>'9-10'!#REF!</f>
        <v>#REF!</v>
      </c>
      <c r="W30" s="58" t="e">
        <f>'9-10'!#REF!</f>
        <v>#REF!</v>
      </c>
      <c r="X30" s="63" t="e">
        <f>'9-10'!#REF!</f>
        <v>#REF!</v>
      </c>
      <c r="Y30" s="63" t="e">
        <f>'9-10'!#REF!</f>
        <v>#REF!</v>
      </c>
      <c r="Z30" s="60" t="e">
        <f>'9-10'!#REF!</f>
        <v>#REF!</v>
      </c>
      <c r="AA30" s="58" t="e">
        <f>'9-10'!#REF!</f>
        <v>#REF!</v>
      </c>
      <c r="AB30" s="63" t="e">
        <f>'9-10'!#REF!</f>
        <v>#REF!</v>
      </c>
      <c r="AC30" s="63" t="e">
        <f>'9-10'!#REF!</f>
        <v>#REF!</v>
      </c>
      <c r="AD30" s="60" t="e">
        <f>'9-10'!#REF!</f>
        <v>#REF!</v>
      </c>
      <c r="AE30" s="58" t="e">
        <f>'9-10'!#REF!</f>
        <v>#REF!</v>
      </c>
      <c r="AF30" s="63" t="e">
        <f>'9-10'!#REF!</f>
        <v>#REF!</v>
      </c>
      <c r="AG30" s="63" t="e">
        <f>'9-10'!#REF!</f>
        <v>#REF!</v>
      </c>
      <c r="AH30" s="60" t="e">
        <f>'9-10'!#REF!</f>
        <v>#REF!</v>
      </c>
      <c r="AI30" s="58" t="e">
        <f>'9-10'!#REF!</f>
        <v>#REF!</v>
      </c>
      <c r="AJ30" s="63" t="e">
        <f>'9-10'!#REF!</f>
        <v>#REF!</v>
      </c>
      <c r="AK30" s="63" t="e">
        <f>'9-10'!#REF!</f>
        <v>#REF!</v>
      </c>
      <c r="AL30" s="64" t="e">
        <f t="shared" si="1"/>
        <v>#REF!</v>
      </c>
      <c r="AM30" s="75" t="e">
        <f t="shared" si="0"/>
        <v>#REF!</v>
      </c>
      <c r="AN30" s="72">
        <v>17</v>
      </c>
      <c r="AO30" s="72">
        <v>25</v>
      </c>
      <c r="AP30" s="72">
        <v>7</v>
      </c>
      <c r="AQ30" s="72">
        <v>20</v>
      </c>
      <c r="AR30" s="72">
        <f t="shared" si="2"/>
        <v>69</v>
      </c>
      <c r="AS30" s="72" t="s">
        <v>45</v>
      </c>
      <c r="AT30" s="72" t="s">
        <v>45</v>
      </c>
      <c r="AU30" s="72" t="s">
        <v>45</v>
      </c>
      <c r="AV30" s="72" t="s">
        <v>45</v>
      </c>
    </row>
    <row r="31" spans="1:48" ht="32.1" customHeight="1" x14ac:dyDescent="0.25">
      <c r="A31" s="53">
        <v>26</v>
      </c>
      <c r="B31" s="55">
        <f>'[1]Marks Entry'!B34</f>
        <v>0</v>
      </c>
      <c r="C31" s="56" t="e">
        <f>'9-10'!#REF!</f>
        <v>#REF!</v>
      </c>
      <c r="D31" s="56" t="e">
        <f>'9-10'!#REF!</f>
        <v>#REF!</v>
      </c>
      <c r="E31" s="56" t="e">
        <f>'9-10'!#REF!</f>
        <v>#REF!</v>
      </c>
      <c r="F31" s="56" t="e">
        <f>'9-10'!#REF!</f>
        <v>#REF!</v>
      </c>
      <c r="G31" s="56" t="e">
        <f>'9-10'!#REF!</f>
        <v>#REF!</v>
      </c>
      <c r="H31" s="57" t="e">
        <f>'9-10'!#REF!</f>
        <v>#REF!</v>
      </c>
      <c r="I31" s="58" t="e">
        <f>'9-10'!#REF!</f>
        <v>#REF!</v>
      </c>
      <c r="J31" s="59" t="e">
        <f>'9-10'!#REF!</f>
        <v>#REF!</v>
      </c>
      <c r="K31" s="59" t="e">
        <f>'9-10'!#REF!</f>
        <v>#REF!</v>
      </c>
      <c r="L31" s="60" t="e">
        <f>'9-10'!#REF!</f>
        <v>#REF!</v>
      </c>
      <c r="M31" s="61" t="e">
        <f>'9-10'!#REF!</f>
        <v>#REF!</v>
      </c>
      <c r="N31" s="59" t="e">
        <f>'9-10'!#REF!</f>
        <v>#REF!</v>
      </c>
      <c r="O31" s="59" t="e">
        <f>'9-10'!#REF!</f>
        <v>#REF!</v>
      </c>
      <c r="P31" s="62" t="e">
        <f>'9-10'!#REF!</f>
        <v>#REF!</v>
      </c>
      <c r="Q31" s="62" t="e">
        <f>'9-10'!#REF!</f>
        <v>#REF!</v>
      </c>
      <c r="R31" s="60" t="e">
        <f>'9-10'!#REF!</f>
        <v>#REF!</v>
      </c>
      <c r="S31" s="58" t="e">
        <f>'9-10'!#REF!</f>
        <v>#REF!</v>
      </c>
      <c r="T31" s="63" t="e">
        <f>'9-10'!#REF!</f>
        <v>#REF!</v>
      </c>
      <c r="U31" s="63" t="e">
        <f>'9-10'!#REF!</f>
        <v>#REF!</v>
      </c>
      <c r="V31" s="60" t="e">
        <f>'9-10'!#REF!</f>
        <v>#REF!</v>
      </c>
      <c r="W31" s="58" t="e">
        <f>'9-10'!#REF!</f>
        <v>#REF!</v>
      </c>
      <c r="X31" s="63" t="e">
        <f>'9-10'!#REF!</f>
        <v>#REF!</v>
      </c>
      <c r="Y31" s="63" t="e">
        <f>'9-10'!#REF!</f>
        <v>#REF!</v>
      </c>
      <c r="Z31" s="60" t="e">
        <f>'9-10'!#REF!</f>
        <v>#REF!</v>
      </c>
      <c r="AA31" s="58" t="e">
        <f>'9-10'!#REF!</f>
        <v>#REF!</v>
      </c>
      <c r="AB31" s="63" t="e">
        <f>'9-10'!#REF!</f>
        <v>#REF!</v>
      </c>
      <c r="AC31" s="63" t="e">
        <f>'9-10'!#REF!</f>
        <v>#REF!</v>
      </c>
      <c r="AD31" s="60" t="e">
        <f>'9-10'!#REF!</f>
        <v>#REF!</v>
      </c>
      <c r="AE31" s="58" t="e">
        <f>'9-10'!#REF!</f>
        <v>#REF!</v>
      </c>
      <c r="AF31" s="63" t="e">
        <f>'9-10'!#REF!</f>
        <v>#REF!</v>
      </c>
      <c r="AG31" s="63" t="e">
        <f>'9-10'!#REF!</f>
        <v>#REF!</v>
      </c>
      <c r="AH31" s="60" t="e">
        <f>'9-10'!#REF!</f>
        <v>#REF!</v>
      </c>
      <c r="AI31" s="58" t="e">
        <f>'9-10'!#REF!</f>
        <v>#REF!</v>
      </c>
      <c r="AJ31" s="63" t="e">
        <f>'9-10'!#REF!</f>
        <v>#REF!</v>
      </c>
      <c r="AK31" s="63" t="e">
        <f>'9-10'!#REF!</f>
        <v>#REF!</v>
      </c>
      <c r="AL31" s="64" t="e">
        <f t="shared" si="1"/>
        <v>#REF!</v>
      </c>
      <c r="AM31" s="75" t="e">
        <f t="shared" si="0"/>
        <v>#REF!</v>
      </c>
      <c r="AN31" s="72">
        <v>16</v>
      </c>
      <c r="AO31" s="72">
        <v>21</v>
      </c>
      <c r="AP31" s="72">
        <v>3</v>
      </c>
      <c r="AQ31" s="72">
        <v>20</v>
      </c>
      <c r="AR31" s="72">
        <f t="shared" si="2"/>
        <v>60</v>
      </c>
      <c r="AS31" s="72" t="s">
        <v>45</v>
      </c>
      <c r="AT31" s="72" t="s">
        <v>44</v>
      </c>
      <c r="AU31" s="72" t="s">
        <v>45</v>
      </c>
      <c r="AV31" s="72" t="s">
        <v>43</v>
      </c>
    </row>
    <row r="32" spans="1:48" s="32" customFormat="1" ht="32.1" customHeight="1" x14ac:dyDescent="0.25">
      <c r="A32" s="53">
        <v>27</v>
      </c>
      <c r="B32" s="55">
        <f>'[1]Marks Entry'!B35</f>
        <v>0</v>
      </c>
      <c r="C32" s="56" t="e">
        <f>'9-10'!#REF!</f>
        <v>#REF!</v>
      </c>
      <c r="D32" s="56" t="e">
        <f>'9-10'!#REF!</f>
        <v>#REF!</v>
      </c>
      <c r="E32" s="56" t="e">
        <f>'9-10'!#REF!</f>
        <v>#REF!</v>
      </c>
      <c r="F32" s="56" t="e">
        <f>'9-10'!#REF!</f>
        <v>#REF!</v>
      </c>
      <c r="G32" s="56" t="e">
        <f>'9-10'!#REF!</f>
        <v>#REF!</v>
      </c>
      <c r="H32" s="57" t="e">
        <f>'9-10'!#REF!</f>
        <v>#REF!</v>
      </c>
      <c r="I32" s="58" t="e">
        <f>'9-10'!#REF!</f>
        <v>#REF!</v>
      </c>
      <c r="J32" s="59" t="e">
        <f>'9-10'!#REF!</f>
        <v>#REF!</v>
      </c>
      <c r="K32" s="59" t="e">
        <f>'9-10'!#REF!</f>
        <v>#REF!</v>
      </c>
      <c r="L32" s="60" t="e">
        <f>'9-10'!#REF!</f>
        <v>#REF!</v>
      </c>
      <c r="M32" s="61" t="e">
        <f>'9-10'!#REF!</f>
        <v>#REF!</v>
      </c>
      <c r="N32" s="59" t="e">
        <f>'9-10'!#REF!</f>
        <v>#REF!</v>
      </c>
      <c r="O32" s="59" t="e">
        <f>'9-10'!#REF!</f>
        <v>#REF!</v>
      </c>
      <c r="P32" s="62" t="e">
        <f>'9-10'!#REF!</f>
        <v>#REF!</v>
      </c>
      <c r="Q32" s="62" t="e">
        <f>'9-10'!#REF!</f>
        <v>#REF!</v>
      </c>
      <c r="R32" s="60" t="e">
        <f>'9-10'!#REF!</f>
        <v>#REF!</v>
      </c>
      <c r="S32" s="58" t="e">
        <f>'9-10'!#REF!</f>
        <v>#REF!</v>
      </c>
      <c r="T32" s="63" t="e">
        <f>'9-10'!#REF!</f>
        <v>#REF!</v>
      </c>
      <c r="U32" s="63" t="e">
        <f>'9-10'!#REF!</f>
        <v>#REF!</v>
      </c>
      <c r="V32" s="60" t="e">
        <f>'9-10'!#REF!</f>
        <v>#REF!</v>
      </c>
      <c r="W32" s="58" t="e">
        <f>'9-10'!#REF!</f>
        <v>#REF!</v>
      </c>
      <c r="X32" s="63" t="e">
        <f>'9-10'!#REF!</f>
        <v>#REF!</v>
      </c>
      <c r="Y32" s="63" t="e">
        <f>'9-10'!#REF!</f>
        <v>#REF!</v>
      </c>
      <c r="Z32" s="60" t="e">
        <f>'9-10'!#REF!</f>
        <v>#REF!</v>
      </c>
      <c r="AA32" s="58" t="e">
        <f>'9-10'!#REF!</f>
        <v>#REF!</v>
      </c>
      <c r="AB32" s="63" t="e">
        <f>'9-10'!#REF!</f>
        <v>#REF!</v>
      </c>
      <c r="AC32" s="63" t="e">
        <f>'9-10'!#REF!</f>
        <v>#REF!</v>
      </c>
      <c r="AD32" s="60" t="e">
        <f>'9-10'!#REF!</f>
        <v>#REF!</v>
      </c>
      <c r="AE32" s="58" t="e">
        <f>'9-10'!#REF!</f>
        <v>#REF!</v>
      </c>
      <c r="AF32" s="63" t="e">
        <f>'9-10'!#REF!</f>
        <v>#REF!</v>
      </c>
      <c r="AG32" s="63" t="e">
        <f>'9-10'!#REF!</f>
        <v>#REF!</v>
      </c>
      <c r="AH32" s="60" t="e">
        <f>'9-10'!#REF!</f>
        <v>#REF!</v>
      </c>
      <c r="AI32" s="58" t="e">
        <f>'9-10'!#REF!</f>
        <v>#REF!</v>
      </c>
      <c r="AJ32" s="63" t="e">
        <f>'9-10'!#REF!</f>
        <v>#REF!</v>
      </c>
      <c r="AK32" s="63" t="e">
        <f>'9-10'!#REF!</f>
        <v>#REF!</v>
      </c>
      <c r="AL32" s="64" t="e">
        <f t="shared" si="1"/>
        <v>#REF!</v>
      </c>
      <c r="AM32" s="75" t="e">
        <f t="shared" si="0"/>
        <v>#REF!</v>
      </c>
      <c r="AN32" s="72">
        <v>6</v>
      </c>
      <c r="AO32" s="72">
        <v>23</v>
      </c>
      <c r="AP32" s="72">
        <v>7</v>
      </c>
      <c r="AQ32" s="72">
        <v>24</v>
      </c>
      <c r="AR32" s="72">
        <f t="shared" si="2"/>
        <v>60</v>
      </c>
      <c r="AS32" s="72" t="s">
        <v>45</v>
      </c>
      <c r="AT32" s="72" t="s">
        <v>45</v>
      </c>
      <c r="AU32" s="72" t="s">
        <v>45</v>
      </c>
      <c r="AV32" s="72" t="s">
        <v>45</v>
      </c>
    </row>
    <row r="33" spans="1:48" s="32" customFormat="1" ht="32.1" customHeight="1" x14ac:dyDescent="0.25">
      <c r="A33" s="53">
        <v>28</v>
      </c>
      <c r="B33" s="55">
        <f>'[1]Marks Entry'!B36</f>
        <v>0</v>
      </c>
      <c r="C33" s="56" t="e">
        <f>'9-10'!#REF!</f>
        <v>#REF!</v>
      </c>
      <c r="D33" s="56" t="e">
        <f>'9-10'!#REF!</f>
        <v>#REF!</v>
      </c>
      <c r="E33" s="56" t="e">
        <f>'9-10'!#REF!</f>
        <v>#REF!</v>
      </c>
      <c r="F33" s="56" t="e">
        <f>'9-10'!#REF!</f>
        <v>#REF!</v>
      </c>
      <c r="G33" s="56" t="e">
        <f>'9-10'!#REF!</f>
        <v>#REF!</v>
      </c>
      <c r="H33" s="57" t="e">
        <f>'9-10'!#REF!</f>
        <v>#REF!</v>
      </c>
      <c r="I33" s="58" t="e">
        <f>'9-10'!#REF!</f>
        <v>#REF!</v>
      </c>
      <c r="J33" s="59" t="e">
        <f>'9-10'!#REF!</f>
        <v>#REF!</v>
      </c>
      <c r="K33" s="59" t="e">
        <f>'9-10'!#REF!</f>
        <v>#REF!</v>
      </c>
      <c r="L33" s="60" t="e">
        <f>'9-10'!#REF!</f>
        <v>#REF!</v>
      </c>
      <c r="M33" s="61" t="e">
        <f>'9-10'!#REF!</f>
        <v>#REF!</v>
      </c>
      <c r="N33" s="59" t="e">
        <f>'9-10'!#REF!</f>
        <v>#REF!</v>
      </c>
      <c r="O33" s="59" t="e">
        <f>'9-10'!#REF!</f>
        <v>#REF!</v>
      </c>
      <c r="P33" s="62" t="e">
        <f>'9-10'!#REF!</f>
        <v>#REF!</v>
      </c>
      <c r="Q33" s="62" t="e">
        <f>'9-10'!#REF!</f>
        <v>#REF!</v>
      </c>
      <c r="R33" s="60" t="e">
        <f>'9-10'!#REF!</f>
        <v>#REF!</v>
      </c>
      <c r="S33" s="58" t="e">
        <f>'9-10'!#REF!</f>
        <v>#REF!</v>
      </c>
      <c r="T33" s="63" t="e">
        <f>'9-10'!#REF!</f>
        <v>#REF!</v>
      </c>
      <c r="U33" s="63" t="e">
        <f>'9-10'!#REF!</f>
        <v>#REF!</v>
      </c>
      <c r="V33" s="60" t="e">
        <f>'9-10'!#REF!</f>
        <v>#REF!</v>
      </c>
      <c r="W33" s="58" t="e">
        <f>'9-10'!#REF!</f>
        <v>#REF!</v>
      </c>
      <c r="X33" s="63" t="e">
        <f>'9-10'!#REF!</f>
        <v>#REF!</v>
      </c>
      <c r="Y33" s="63" t="e">
        <f>'9-10'!#REF!</f>
        <v>#REF!</v>
      </c>
      <c r="Z33" s="60" t="e">
        <f>'9-10'!#REF!</f>
        <v>#REF!</v>
      </c>
      <c r="AA33" s="58" t="e">
        <f>'9-10'!#REF!</f>
        <v>#REF!</v>
      </c>
      <c r="AB33" s="63" t="e">
        <f>'9-10'!#REF!</f>
        <v>#REF!</v>
      </c>
      <c r="AC33" s="63" t="e">
        <f>'9-10'!#REF!</f>
        <v>#REF!</v>
      </c>
      <c r="AD33" s="60" t="e">
        <f>'9-10'!#REF!</f>
        <v>#REF!</v>
      </c>
      <c r="AE33" s="58" t="e">
        <f>'9-10'!#REF!</f>
        <v>#REF!</v>
      </c>
      <c r="AF33" s="63" t="e">
        <f>'9-10'!#REF!</f>
        <v>#REF!</v>
      </c>
      <c r="AG33" s="63" t="e">
        <f>'9-10'!#REF!</f>
        <v>#REF!</v>
      </c>
      <c r="AH33" s="60" t="e">
        <f>'9-10'!#REF!</f>
        <v>#REF!</v>
      </c>
      <c r="AI33" s="58" t="e">
        <f>'9-10'!#REF!</f>
        <v>#REF!</v>
      </c>
      <c r="AJ33" s="63" t="e">
        <f>'9-10'!#REF!</f>
        <v>#REF!</v>
      </c>
      <c r="AK33" s="63" t="e">
        <f>'9-10'!#REF!</f>
        <v>#REF!</v>
      </c>
      <c r="AL33" s="64" t="e">
        <f t="shared" si="1"/>
        <v>#REF!</v>
      </c>
      <c r="AM33" s="75" t="e">
        <f t="shared" si="0"/>
        <v>#REF!</v>
      </c>
      <c r="AN33" s="72">
        <v>18</v>
      </c>
      <c r="AO33" s="72">
        <v>25</v>
      </c>
      <c r="AP33" s="72">
        <v>6</v>
      </c>
      <c r="AQ33" s="72">
        <v>24</v>
      </c>
      <c r="AR33" s="72">
        <f t="shared" si="2"/>
        <v>73</v>
      </c>
      <c r="AS33" s="72" t="s">
        <v>45</v>
      </c>
      <c r="AT33" s="72" t="s">
        <v>45</v>
      </c>
      <c r="AU33" s="72" t="s">
        <v>45</v>
      </c>
      <c r="AV33" s="72" t="s">
        <v>45</v>
      </c>
    </row>
    <row r="34" spans="1:48" s="32" customFormat="1" ht="32.1" customHeight="1" x14ac:dyDescent="0.25">
      <c r="A34" s="53">
        <v>29</v>
      </c>
      <c r="B34" s="55">
        <f>'[1]Marks Entry'!B37</f>
        <v>0</v>
      </c>
      <c r="C34" s="56" t="e">
        <f>'9-10'!#REF!</f>
        <v>#REF!</v>
      </c>
      <c r="D34" s="56" t="e">
        <f>'9-10'!#REF!</f>
        <v>#REF!</v>
      </c>
      <c r="E34" s="56" t="e">
        <f>'9-10'!#REF!</f>
        <v>#REF!</v>
      </c>
      <c r="F34" s="56" t="e">
        <f>'9-10'!#REF!</f>
        <v>#REF!</v>
      </c>
      <c r="G34" s="56" t="e">
        <f>'9-10'!#REF!</f>
        <v>#REF!</v>
      </c>
      <c r="H34" s="57" t="e">
        <f>'9-10'!#REF!</f>
        <v>#REF!</v>
      </c>
      <c r="I34" s="58" t="e">
        <f>'9-10'!#REF!</f>
        <v>#REF!</v>
      </c>
      <c r="J34" s="59" t="e">
        <f>'9-10'!#REF!</f>
        <v>#REF!</v>
      </c>
      <c r="K34" s="59" t="e">
        <f>'9-10'!#REF!</f>
        <v>#REF!</v>
      </c>
      <c r="L34" s="60" t="e">
        <f>'9-10'!#REF!</f>
        <v>#REF!</v>
      </c>
      <c r="M34" s="61" t="e">
        <f>'9-10'!#REF!</f>
        <v>#REF!</v>
      </c>
      <c r="N34" s="59" t="e">
        <f>'9-10'!#REF!</f>
        <v>#REF!</v>
      </c>
      <c r="O34" s="59" t="e">
        <f>'9-10'!#REF!</f>
        <v>#REF!</v>
      </c>
      <c r="P34" s="62" t="e">
        <f>'9-10'!#REF!</f>
        <v>#REF!</v>
      </c>
      <c r="Q34" s="62" t="e">
        <f>'9-10'!#REF!</f>
        <v>#REF!</v>
      </c>
      <c r="R34" s="60" t="e">
        <f>'9-10'!#REF!</f>
        <v>#REF!</v>
      </c>
      <c r="S34" s="58" t="e">
        <f>'9-10'!#REF!</f>
        <v>#REF!</v>
      </c>
      <c r="T34" s="63" t="e">
        <f>'9-10'!#REF!</f>
        <v>#REF!</v>
      </c>
      <c r="U34" s="63" t="e">
        <f>'9-10'!#REF!</f>
        <v>#REF!</v>
      </c>
      <c r="V34" s="60" t="e">
        <f>'9-10'!#REF!</f>
        <v>#REF!</v>
      </c>
      <c r="W34" s="58" t="e">
        <f>'9-10'!#REF!</f>
        <v>#REF!</v>
      </c>
      <c r="X34" s="63" t="e">
        <f>'9-10'!#REF!</f>
        <v>#REF!</v>
      </c>
      <c r="Y34" s="63" t="e">
        <f>'9-10'!#REF!</f>
        <v>#REF!</v>
      </c>
      <c r="Z34" s="60" t="e">
        <f>'9-10'!#REF!</f>
        <v>#REF!</v>
      </c>
      <c r="AA34" s="58" t="e">
        <f>'9-10'!#REF!</f>
        <v>#REF!</v>
      </c>
      <c r="AB34" s="63" t="e">
        <f>'9-10'!#REF!</f>
        <v>#REF!</v>
      </c>
      <c r="AC34" s="63" t="e">
        <f>'9-10'!#REF!</f>
        <v>#REF!</v>
      </c>
      <c r="AD34" s="60" t="e">
        <f>'9-10'!#REF!</f>
        <v>#REF!</v>
      </c>
      <c r="AE34" s="58" t="e">
        <f>'9-10'!#REF!</f>
        <v>#REF!</v>
      </c>
      <c r="AF34" s="63" t="e">
        <f>'9-10'!#REF!</f>
        <v>#REF!</v>
      </c>
      <c r="AG34" s="63" t="e">
        <f>'9-10'!#REF!</f>
        <v>#REF!</v>
      </c>
      <c r="AH34" s="60" t="e">
        <f>'9-10'!#REF!</f>
        <v>#REF!</v>
      </c>
      <c r="AI34" s="58" t="e">
        <f>'9-10'!#REF!</f>
        <v>#REF!</v>
      </c>
      <c r="AJ34" s="63" t="e">
        <f>'9-10'!#REF!</f>
        <v>#REF!</v>
      </c>
      <c r="AK34" s="63" t="e">
        <f>'9-10'!#REF!</f>
        <v>#REF!</v>
      </c>
      <c r="AL34" s="64" t="e">
        <f t="shared" si="1"/>
        <v>#REF!</v>
      </c>
      <c r="AM34" s="75" t="e">
        <f t="shared" si="0"/>
        <v>#REF!</v>
      </c>
      <c r="AN34" s="72">
        <v>13</v>
      </c>
      <c r="AO34" s="72">
        <v>24</v>
      </c>
      <c r="AP34" s="72">
        <v>6</v>
      </c>
      <c r="AQ34" s="72">
        <v>21</v>
      </c>
      <c r="AR34" s="72">
        <f t="shared" si="2"/>
        <v>64</v>
      </c>
      <c r="AS34" s="72" t="s">
        <v>45</v>
      </c>
      <c r="AT34" s="72" t="s">
        <v>45</v>
      </c>
      <c r="AU34" s="72" t="s">
        <v>45</v>
      </c>
      <c r="AV34" s="72" t="s">
        <v>45</v>
      </c>
    </row>
    <row r="35" spans="1:48" s="32" customFormat="1" ht="32.1" customHeight="1" x14ac:dyDescent="0.25">
      <c r="A35" s="53">
        <v>30</v>
      </c>
      <c r="B35" s="55">
        <f>'[1]Marks Entry'!B38</f>
        <v>0</v>
      </c>
      <c r="C35" s="56" t="e">
        <f>'9-10'!#REF!</f>
        <v>#REF!</v>
      </c>
      <c r="D35" s="56" t="e">
        <f>'9-10'!#REF!</f>
        <v>#REF!</v>
      </c>
      <c r="E35" s="56" t="e">
        <f>'9-10'!#REF!</f>
        <v>#REF!</v>
      </c>
      <c r="F35" s="56" t="e">
        <f>'9-10'!#REF!</f>
        <v>#REF!</v>
      </c>
      <c r="G35" s="56" t="e">
        <f>'9-10'!#REF!</f>
        <v>#REF!</v>
      </c>
      <c r="H35" s="57" t="e">
        <f>'9-10'!#REF!</f>
        <v>#REF!</v>
      </c>
      <c r="I35" s="58" t="e">
        <f>'9-10'!#REF!</f>
        <v>#REF!</v>
      </c>
      <c r="J35" s="59" t="e">
        <f>'9-10'!#REF!</f>
        <v>#REF!</v>
      </c>
      <c r="K35" s="59" t="e">
        <f>'9-10'!#REF!</f>
        <v>#REF!</v>
      </c>
      <c r="L35" s="60" t="e">
        <f>'9-10'!#REF!</f>
        <v>#REF!</v>
      </c>
      <c r="M35" s="61" t="e">
        <f>'9-10'!#REF!</f>
        <v>#REF!</v>
      </c>
      <c r="N35" s="59" t="e">
        <f>'9-10'!#REF!</f>
        <v>#REF!</v>
      </c>
      <c r="O35" s="59" t="e">
        <f>'9-10'!#REF!</f>
        <v>#REF!</v>
      </c>
      <c r="P35" s="62" t="e">
        <f>'9-10'!#REF!</f>
        <v>#REF!</v>
      </c>
      <c r="Q35" s="62" t="e">
        <f>'9-10'!#REF!</f>
        <v>#REF!</v>
      </c>
      <c r="R35" s="60" t="e">
        <f>'9-10'!#REF!</f>
        <v>#REF!</v>
      </c>
      <c r="S35" s="58" t="e">
        <f>'9-10'!#REF!</f>
        <v>#REF!</v>
      </c>
      <c r="T35" s="63" t="e">
        <f>'9-10'!#REF!</f>
        <v>#REF!</v>
      </c>
      <c r="U35" s="63" t="e">
        <f>'9-10'!#REF!</f>
        <v>#REF!</v>
      </c>
      <c r="V35" s="60" t="e">
        <f>'9-10'!#REF!</f>
        <v>#REF!</v>
      </c>
      <c r="W35" s="58" t="e">
        <f>'9-10'!#REF!</f>
        <v>#REF!</v>
      </c>
      <c r="X35" s="63" t="e">
        <f>'9-10'!#REF!</f>
        <v>#REF!</v>
      </c>
      <c r="Y35" s="63" t="e">
        <f>'9-10'!#REF!</f>
        <v>#REF!</v>
      </c>
      <c r="Z35" s="60" t="e">
        <f>'9-10'!#REF!</f>
        <v>#REF!</v>
      </c>
      <c r="AA35" s="58" t="e">
        <f>'9-10'!#REF!</f>
        <v>#REF!</v>
      </c>
      <c r="AB35" s="63" t="e">
        <f>'9-10'!#REF!</f>
        <v>#REF!</v>
      </c>
      <c r="AC35" s="63" t="e">
        <f>'9-10'!#REF!</f>
        <v>#REF!</v>
      </c>
      <c r="AD35" s="60" t="e">
        <f>'9-10'!#REF!</f>
        <v>#REF!</v>
      </c>
      <c r="AE35" s="58" t="e">
        <f>'9-10'!#REF!</f>
        <v>#REF!</v>
      </c>
      <c r="AF35" s="63" t="e">
        <f>'9-10'!#REF!</f>
        <v>#REF!</v>
      </c>
      <c r="AG35" s="63" t="e">
        <f>'9-10'!#REF!</f>
        <v>#REF!</v>
      </c>
      <c r="AH35" s="60" t="e">
        <f>'9-10'!#REF!</f>
        <v>#REF!</v>
      </c>
      <c r="AI35" s="58" t="e">
        <f>'9-10'!#REF!</f>
        <v>#REF!</v>
      </c>
      <c r="AJ35" s="63" t="e">
        <f>'9-10'!#REF!</f>
        <v>#REF!</v>
      </c>
      <c r="AK35" s="63" t="e">
        <f>'9-10'!#REF!</f>
        <v>#REF!</v>
      </c>
      <c r="AL35" s="64" t="e">
        <f t="shared" si="1"/>
        <v>#REF!</v>
      </c>
      <c r="AM35" s="75" t="e">
        <f t="shared" si="0"/>
        <v>#REF!</v>
      </c>
      <c r="AN35" s="72">
        <v>16</v>
      </c>
      <c r="AO35" s="72">
        <v>21</v>
      </c>
      <c r="AP35" s="72">
        <v>5</v>
      </c>
      <c r="AQ35" s="72">
        <v>21</v>
      </c>
      <c r="AR35" s="72">
        <f t="shared" si="2"/>
        <v>63</v>
      </c>
      <c r="AS35" s="72" t="s">
        <v>45</v>
      </c>
      <c r="AT35" s="72" t="s">
        <v>45</v>
      </c>
      <c r="AU35" s="72" t="s">
        <v>45</v>
      </c>
      <c r="AV35" s="72" t="s">
        <v>45</v>
      </c>
    </row>
    <row r="36" spans="1:48" s="32" customFormat="1" x14ac:dyDescent="0.25">
      <c r="A36" s="41"/>
      <c r="B36" s="42"/>
      <c r="C36" s="43"/>
      <c r="D36" s="43"/>
      <c r="E36" s="43"/>
      <c r="F36" s="42"/>
      <c r="G36" s="43"/>
      <c r="AQ36" s="33"/>
    </row>
    <row r="37" spans="1:48" s="32" customFormat="1" x14ac:dyDescent="0.25">
      <c r="A37" s="41"/>
      <c r="B37" s="42"/>
      <c r="C37" s="43"/>
      <c r="D37" s="43"/>
      <c r="E37" s="43"/>
      <c r="F37" s="42"/>
      <c r="G37" s="43"/>
      <c r="AQ37" s="33"/>
    </row>
    <row r="38" spans="1:48" s="32" customFormat="1" x14ac:dyDescent="0.25">
      <c r="A38" s="41"/>
      <c r="B38" s="42"/>
      <c r="C38" s="43"/>
      <c r="D38" s="43"/>
      <c r="E38" s="43"/>
      <c r="F38" s="42"/>
      <c r="G38" s="43"/>
      <c r="AQ38" s="33"/>
    </row>
    <row r="39" spans="1:48" s="32" customFormat="1" x14ac:dyDescent="0.25">
      <c r="A39" s="41"/>
      <c r="B39" s="42"/>
      <c r="C39" s="43"/>
      <c r="D39" s="43"/>
      <c r="E39" s="43"/>
      <c r="F39" s="42"/>
      <c r="G39" s="43"/>
      <c r="AQ39" s="33"/>
    </row>
    <row r="40" spans="1:48" s="32" customFormat="1" x14ac:dyDescent="0.25">
      <c r="A40" s="41"/>
      <c r="B40" s="42"/>
      <c r="C40" s="43"/>
      <c r="D40" s="43"/>
      <c r="E40" s="43"/>
      <c r="F40" s="42"/>
      <c r="G40" s="43"/>
      <c r="AQ40" s="33"/>
    </row>
    <row r="41" spans="1:48" s="32" customFormat="1" x14ac:dyDescent="0.25">
      <c r="A41" s="41"/>
      <c r="B41" s="42"/>
      <c r="C41" s="43"/>
      <c r="D41" s="43"/>
      <c r="E41" s="43"/>
      <c r="F41" s="42"/>
      <c r="G41" s="43"/>
      <c r="AQ41" s="33"/>
    </row>
    <row r="42" spans="1:48" s="32" customFormat="1" x14ac:dyDescent="0.25">
      <c r="A42" s="41"/>
      <c r="B42" s="42"/>
      <c r="C42" s="43"/>
      <c r="D42" s="43"/>
      <c r="E42" s="43"/>
      <c r="F42" s="42"/>
      <c r="G42" s="43"/>
      <c r="AQ42" s="33"/>
    </row>
    <row r="43" spans="1:48" s="32" customFormat="1" x14ac:dyDescent="0.25">
      <c r="A43" s="41"/>
      <c r="B43" s="42"/>
      <c r="C43" s="43"/>
      <c r="D43" s="43"/>
      <c r="E43" s="43"/>
      <c r="F43" s="42"/>
      <c r="G43" s="43"/>
      <c r="AQ43" s="33"/>
    </row>
    <row r="44" spans="1:48" s="32" customFormat="1" x14ac:dyDescent="0.25">
      <c r="A44" s="41"/>
      <c r="B44" s="42"/>
      <c r="C44" s="43"/>
      <c r="D44" s="43"/>
      <c r="E44" s="43"/>
      <c r="F44" s="42"/>
      <c r="G44" s="43"/>
      <c r="AQ44" s="33"/>
    </row>
    <row r="45" spans="1:48" s="32" customFormat="1" x14ac:dyDescent="0.25">
      <c r="A45" s="41"/>
      <c r="B45" s="42"/>
      <c r="C45" s="43"/>
      <c r="D45" s="43"/>
      <c r="E45" s="43"/>
      <c r="F45" s="42"/>
      <c r="G45" s="43"/>
      <c r="AQ45" s="33"/>
    </row>
    <row r="46" spans="1:48" s="32" customFormat="1" x14ac:dyDescent="0.25">
      <c r="A46" s="41"/>
      <c r="B46" s="42"/>
      <c r="C46" s="43"/>
      <c r="D46" s="43"/>
      <c r="E46" s="43"/>
      <c r="F46" s="42"/>
      <c r="G46" s="43"/>
      <c r="AQ46" s="33"/>
    </row>
    <row r="47" spans="1:48" s="32" customFormat="1" x14ac:dyDescent="0.25">
      <c r="A47" s="41"/>
      <c r="B47" s="42"/>
      <c r="C47" s="43"/>
      <c r="D47" s="43"/>
      <c r="E47" s="43"/>
      <c r="F47" s="42"/>
      <c r="G47" s="43"/>
      <c r="AQ47" s="33"/>
    </row>
    <row r="48" spans="1:48" s="32" customFormat="1" x14ac:dyDescent="0.25">
      <c r="A48" s="41"/>
      <c r="B48" s="42"/>
      <c r="C48" s="43"/>
      <c r="D48" s="43"/>
      <c r="E48" s="43"/>
      <c r="F48" s="42"/>
      <c r="G48" s="43"/>
      <c r="AQ48" s="33"/>
    </row>
    <row r="49" spans="1:43" s="32" customFormat="1" x14ac:dyDescent="0.25">
      <c r="A49" s="41"/>
      <c r="B49" s="42"/>
      <c r="C49" s="43"/>
      <c r="D49" s="43"/>
      <c r="E49" s="43"/>
      <c r="F49" s="42"/>
      <c r="G49" s="43"/>
      <c r="AQ49" s="33"/>
    </row>
    <row r="50" spans="1:43" s="32" customFormat="1" x14ac:dyDescent="0.25">
      <c r="A50" s="41"/>
      <c r="B50" s="42"/>
      <c r="C50" s="43"/>
      <c r="D50" s="43"/>
      <c r="E50" s="43"/>
      <c r="F50" s="42"/>
      <c r="G50" s="43"/>
      <c r="AQ50" s="33"/>
    </row>
    <row r="51" spans="1:43" s="32" customFormat="1" x14ac:dyDescent="0.25">
      <c r="A51" s="41"/>
      <c r="B51" s="42"/>
      <c r="C51" s="43"/>
      <c r="D51" s="43"/>
      <c r="E51" s="43"/>
      <c r="F51" s="42"/>
      <c r="G51" s="43"/>
      <c r="AQ51" s="33"/>
    </row>
    <row r="52" spans="1:43" s="32" customFormat="1" x14ac:dyDescent="0.25">
      <c r="A52" s="41"/>
      <c r="B52" s="42"/>
      <c r="C52" s="43"/>
      <c r="D52" s="43"/>
      <c r="E52" s="43"/>
      <c r="F52" s="42"/>
      <c r="G52" s="43"/>
      <c r="AQ52" s="33"/>
    </row>
    <row r="53" spans="1:43" s="32" customFormat="1" x14ac:dyDescent="0.25">
      <c r="A53" s="41"/>
      <c r="B53" s="42"/>
      <c r="C53" s="43"/>
      <c r="D53" s="43"/>
      <c r="E53" s="43"/>
      <c r="F53" s="42"/>
      <c r="G53" s="43"/>
      <c r="AQ53" s="33"/>
    </row>
    <row r="54" spans="1:43" s="32" customFormat="1" x14ac:dyDescent="0.25">
      <c r="A54" s="41"/>
      <c r="B54" s="42"/>
      <c r="C54" s="43"/>
      <c r="D54" s="43"/>
      <c r="E54" s="43"/>
      <c r="F54" s="42"/>
      <c r="G54" s="43"/>
      <c r="AQ54" s="33"/>
    </row>
    <row r="55" spans="1:43" s="32" customFormat="1" x14ac:dyDescent="0.25">
      <c r="A55" s="41"/>
      <c r="B55" s="42"/>
      <c r="C55" s="43"/>
      <c r="D55" s="43"/>
      <c r="E55" s="43"/>
      <c r="F55" s="42"/>
      <c r="G55" s="43"/>
      <c r="AQ55" s="33"/>
    </row>
    <row r="56" spans="1:43" s="32" customFormat="1" x14ac:dyDescent="0.25">
      <c r="A56" s="41"/>
      <c r="B56" s="42"/>
      <c r="C56" s="43"/>
      <c r="D56" s="43"/>
      <c r="E56" s="43"/>
      <c r="F56" s="42"/>
      <c r="G56" s="43"/>
      <c r="AQ56" s="33"/>
    </row>
    <row r="57" spans="1:43" s="32" customFormat="1" x14ac:dyDescent="0.25">
      <c r="A57" s="41"/>
      <c r="B57" s="42"/>
      <c r="C57" s="43"/>
      <c r="D57" s="43"/>
      <c r="E57" s="43"/>
      <c r="F57" s="42"/>
      <c r="G57" s="43"/>
      <c r="AQ57" s="33"/>
    </row>
    <row r="58" spans="1:43" s="32" customFormat="1" x14ac:dyDescent="0.25">
      <c r="A58" s="41"/>
      <c r="B58" s="42"/>
      <c r="C58" s="43"/>
      <c r="D58" s="43"/>
      <c r="E58" s="43"/>
      <c r="F58" s="42"/>
      <c r="G58" s="43"/>
      <c r="AQ58" s="33"/>
    </row>
    <row r="59" spans="1:43" s="32" customFormat="1" x14ac:dyDescent="0.25">
      <c r="A59" s="41"/>
      <c r="B59" s="42"/>
      <c r="C59" s="43"/>
      <c r="D59" s="43"/>
      <c r="E59" s="43"/>
      <c r="F59" s="42"/>
      <c r="G59" s="43"/>
      <c r="AQ59" s="33"/>
    </row>
    <row r="60" spans="1:43" s="32" customFormat="1" x14ac:dyDescent="0.25">
      <c r="A60" s="41"/>
      <c r="B60" s="42"/>
      <c r="C60" s="43"/>
      <c r="D60" s="43"/>
      <c r="E60" s="43"/>
      <c r="F60" s="42"/>
      <c r="G60" s="43"/>
      <c r="AQ60" s="33"/>
    </row>
    <row r="61" spans="1:43" s="32" customFormat="1" x14ac:dyDescent="0.25">
      <c r="A61" s="41"/>
      <c r="B61" s="42"/>
      <c r="C61" s="43"/>
      <c r="D61" s="43"/>
      <c r="E61" s="43"/>
      <c r="F61" s="42"/>
      <c r="G61" s="43"/>
      <c r="AQ61" s="33"/>
    </row>
    <row r="62" spans="1:43" s="32" customFormat="1" x14ac:dyDescent="0.25">
      <c r="A62" s="41"/>
      <c r="B62" s="42"/>
      <c r="C62" s="43"/>
      <c r="D62" s="43"/>
      <c r="E62" s="43"/>
      <c r="F62" s="42"/>
      <c r="G62" s="43"/>
      <c r="AQ62" s="33"/>
    </row>
    <row r="63" spans="1:43" s="32" customFormat="1" x14ac:dyDescent="0.25">
      <c r="A63" s="41"/>
      <c r="B63" s="42"/>
      <c r="C63" s="43"/>
      <c r="D63" s="43"/>
      <c r="E63" s="43"/>
      <c r="F63" s="42"/>
      <c r="G63" s="43"/>
      <c r="AQ63" s="33"/>
    </row>
    <row r="64" spans="1:43" s="32" customFormat="1" x14ac:dyDescent="0.25">
      <c r="A64" s="41"/>
      <c r="B64" s="42"/>
      <c r="C64" s="43"/>
      <c r="D64" s="43"/>
      <c r="E64" s="43"/>
      <c r="F64" s="42"/>
      <c r="G64" s="43"/>
      <c r="AQ64" s="33"/>
    </row>
    <row r="65" spans="1:43" s="32" customFormat="1" x14ac:dyDescent="0.25">
      <c r="A65" s="41"/>
      <c r="B65" s="42"/>
      <c r="C65" s="43"/>
      <c r="D65" s="43"/>
      <c r="E65" s="43"/>
      <c r="F65" s="42"/>
      <c r="G65" s="43"/>
      <c r="AQ65" s="33"/>
    </row>
    <row r="66" spans="1:43" s="32" customFormat="1" x14ac:dyDescent="0.25">
      <c r="A66" s="41"/>
      <c r="B66" s="42"/>
      <c r="C66" s="43"/>
      <c r="D66" s="43"/>
      <c r="E66" s="43"/>
      <c r="F66" s="42"/>
      <c r="G66" s="43"/>
      <c r="AQ66" s="33"/>
    </row>
    <row r="67" spans="1:43" s="32" customFormat="1" x14ac:dyDescent="0.25">
      <c r="A67" s="41"/>
      <c r="B67" s="42"/>
      <c r="C67" s="43"/>
      <c r="D67" s="43"/>
      <c r="E67" s="43"/>
      <c r="F67" s="42"/>
      <c r="G67" s="43"/>
      <c r="AQ67" s="33"/>
    </row>
    <row r="68" spans="1:43" s="32" customFormat="1" x14ac:dyDescent="0.25">
      <c r="A68" s="41"/>
      <c r="B68" s="42"/>
      <c r="C68" s="43"/>
      <c r="D68" s="43"/>
      <c r="E68" s="43"/>
      <c r="F68" s="42"/>
      <c r="G68" s="43"/>
      <c r="AQ68" s="33"/>
    </row>
    <row r="69" spans="1:43" s="32" customFormat="1" x14ac:dyDescent="0.25">
      <c r="A69" s="41"/>
      <c r="B69" s="42"/>
      <c r="C69" s="43"/>
      <c r="D69" s="43"/>
      <c r="E69" s="43"/>
      <c r="F69" s="42"/>
      <c r="G69" s="43"/>
      <c r="AQ69" s="33"/>
    </row>
    <row r="70" spans="1:43" s="32" customFormat="1" x14ac:dyDescent="0.25">
      <c r="A70" s="41"/>
      <c r="B70" s="42"/>
      <c r="C70" s="43"/>
      <c r="D70" s="43"/>
      <c r="E70" s="43"/>
      <c r="F70" s="42"/>
      <c r="G70" s="43"/>
      <c r="AQ70" s="33"/>
    </row>
    <row r="71" spans="1:43" s="32" customFormat="1" x14ac:dyDescent="0.25">
      <c r="A71" s="41"/>
      <c r="B71" s="42"/>
      <c r="C71" s="43"/>
      <c r="D71" s="43"/>
      <c r="E71" s="43"/>
      <c r="F71" s="42"/>
      <c r="G71" s="43"/>
      <c r="AQ71" s="33"/>
    </row>
    <row r="72" spans="1:43" s="32" customFormat="1" x14ac:dyDescent="0.25">
      <c r="A72" s="41"/>
      <c r="B72" s="42"/>
      <c r="C72" s="43"/>
      <c r="D72" s="43"/>
      <c r="E72" s="43"/>
      <c r="F72" s="42"/>
      <c r="G72" s="43"/>
      <c r="AQ72" s="33"/>
    </row>
    <row r="73" spans="1:43" s="32" customFormat="1" x14ac:dyDescent="0.25">
      <c r="A73" s="41"/>
      <c r="B73" s="42"/>
      <c r="C73" s="43"/>
      <c r="D73" s="43"/>
      <c r="E73" s="43"/>
      <c r="F73" s="42"/>
      <c r="G73" s="43"/>
      <c r="AQ73" s="33"/>
    </row>
    <row r="74" spans="1:43" s="32" customFormat="1" x14ac:dyDescent="0.25">
      <c r="A74" s="41"/>
      <c r="B74" s="42"/>
      <c r="C74" s="43"/>
      <c r="D74" s="43"/>
      <c r="E74" s="43"/>
      <c r="F74" s="42"/>
      <c r="G74" s="43"/>
      <c r="AQ74" s="33"/>
    </row>
    <row r="75" spans="1:43" s="32" customFormat="1" x14ac:dyDescent="0.25">
      <c r="A75" s="41"/>
      <c r="B75" s="42"/>
      <c r="C75" s="43"/>
      <c r="D75" s="43"/>
      <c r="E75" s="43"/>
      <c r="F75" s="42"/>
      <c r="G75" s="43"/>
      <c r="AQ75" s="33"/>
    </row>
    <row r="76" spans="1:43" s="32" customFormat="1" x14ac:dyDescent="0.25">
      <c r="A76" s="41"/>
      <c r="B76" s="42"/>
      <c r="C76" s="43"/>
      <c r="D76" s="43"/>
      <c r="E76" s="43"/>
      <c r="F76" s="42"/>
      <c r="G76" s="43"/>
      <c r="AQ76" s="33"/>
    </row>
    <row r="77" spans="1:43" s="32" customFormat="1" x14ac:dyDescent="0.25">
      <c r="A77" s="41"/>
      <c r="B77" s="42"/>
      <c r="C77" s="43"/>
      <c r="D77" s="43"/>
      <c r="E77" s="43"/>
      <c r="F77" s="42"/>
      <c r="G77" s="43"/>
      <c r="AQ77" s="33"/>
    </row>
    <row r="78" spans="1:43" s="32" customFormat="1" x14ac:dyDescent="0.25">
      <c r="A78" s="41"/>
      <c r="B78" s="42"/>
      <c r="C78" s="43"/>
      <c r="D78" s="43"/>
      <c r="E78" s="43"/>
      <c r="F78" s="42"/>
      <c r="G78" s="43"/>
      <c r="AQ78" s="33"/>
    </row>
    <row r="79" spans="1:43" s="32" customFormat="1" x14ac:dyDescent="0.25">
      <c r="A79" s="41"/>
      <c r="B79" s="42"/>
      <c r="C79" s="43"/>
      <c r="D79" s="43"/>
      <c r="E79" s="43"/>
      <c r="F79" s="42"/>
      <c r="G79" s="43"/>
      <c r="AQ79" s="33"/>
    </row>
    <row r="80" spans="1:43" s="32" customFormat="1" x14ac:dyDescent="0.25">
      <c r="A80" s="41"/>
      <c r="B80" s="42"/>
      <c r="C80" s="43"/>
      <c r="D80" s="43"/>
      <c r="E80" s="43"/>
      <c r="F80" s="42"/>
      <c r="G80" s="43"/>
      <c r="AQ80" s="33"/>
    </row>
    <row r="81" spans="1:43" s="32" customFormat="1" x14ac:dyDescent="0.25">
      <c r="A81" s="41"/>
      <c r="B81" s="42"/>
      <c r="C81" s="43"/>
      <c r="D81" s="43"/>
      <c r="E81" s="43"/>
      <c r="F81" s="42"/>
      <c r="G81" s="43"/>
      <c r="AQ81" s="33"/>
    </row>
    <row r="82" spans="1:43" s="32" customFormat="1" x14ac:dyDescent="0.25">
      <c r="A82" s="41"/>
      <c r="B82" s="42"/>
      <c r="C82" s="43"/>
      <c r="D82" s="43"/>
      <c r="E82" s="43"/>
      <c r="F82" s="42"/>
      <c r="G82" s="43"/>
      <c r="AQ82" s="33"/>
    </row>
    <row r="83" spans="1:43" s="32" customFormat="1" x14ac:dyDescent="0.25">
      <c r="A83" s="41"/>
      <c r="B83" s="42"/>
      <c r="C83" s="43"/>
      <c r="D83" s="43"/>
      <c r="E83" s="43"/>
      <c r="F83" s="42"/>
      <c r="G83" s="43"/>
      <c r="AQ83" s="33"/>
    </row>
    <row r="84" spans="1:43" s="32" customFormat="1" x14ac:dyDescent="0.25">
      <c r="A84" s="41"/>
      <c r="B84" s="42"/>
      <c r="C84" s="43"/>
      <c r="D84" s="43"/>
      <c r="E84" s="43"/>
      <c r="F84" s="42"/>
      <c r="G84" s="43"/>
      <c r="AQ84" s="33"/>
    </row>
    <row r="85" spans="1:43" s="32" customFormat="1" x14ac:dyDescent="0.25">
      <c r="A85" s="41"/>
      <c r="B85" s="42"/>
      <c r="C85" s="43"/>
      <c r="D85" s="43"/>
      <c r="E85" s="43"/>
      <c r="F85" s="42"/>
      <c r="G85" s="43"/>
      <c r="AQ85" s="33"/>
    </row>
    <row r="86" spans="1:43" s="32" customFormat="1" x14ac:dyDescent="0.25">
      <c r="A86" s="41"/>
      <c r="B86" s="42"/>
      <c r="C86" s="43"/>
      <c r="D86" s="43"/>
      <c r="E86" s="43"/>
      <c r="F86" s="42"/>
      <c r="G86" s="43"/>
      <c r="AQ86" s="33"/>
    </row>
    <row r="87" spans="1:43" s="32" customFormat="1" x14ac:dyDescent="0.25">
      <c r="A87" s="41"/>
      <c r="B87" s="42"/>
      <c r="C87" s="43"/>
      <c r="D87" s="43"/>
      <c r="E87" s="43"/>
      <c r="F87" s="42"/>
      <c r="G87" s="43"/>
      <c r="AQ87" s="33"/>
    </row>
    <row r="88" spans="1:43" s="32" customFormat="1" x14ac:dyDescent="0.25">
      <c r="A88" s="41"/>
      <c r="B88" s="42"/>
      <c r="C88" s="43"/>
      <c r="D88" s="43"/>
      <c r="E88" s="43"/>
      <c r="F88" s="42"/>
      <c r="G88" s="43"/>
      <c r="AQ88" s="33"/>
    </row>
    <row r="89" spans="1:43" s="32" customFormat="1" x14ac:dyDescent="0.25">
      <c r="A89" s="41"/>
      <c r="B89" s="42"/>
      <c r="C89" s="43"/>
      <c r="D89" s="43"/>
      <c r="E89" s="43"/>
      <c r="F89" s="42"/>
      <c r="G89" s="43"/>
      <c r="AQ89" s="33"/>
    </row>
    <row r="90" spans="1:43" s="32" customFormat="1" x14ac:dyDescent="0.25">
      <c r="A90" s="41"/>
      <c r="B90" s="42"/>
      <c r="C90" s="43"/>
      <c r="D90" s="43"/>
      <c r="E90" s="43"/>
      <c r="F90" s="42"/>
      <c r="G90" s="43"/>
      <c r="AQ90" s="33"/>
    </row>
    <row r="91" spans="1:43" s="32" customFormat="1" x14ac:dyDescent="0.25">
      <c r="A91" s="41"/>
      <c r="B91" s="42"/>
      <c r="C91" s="43"/>
      <c r="D91" s="43"/>
      <c r="E91" s="43"/>
      <c r="F91" s="42"/>
      <c r="G91" s="43"/>
      <c r="AQ91" s="33"/>
    </row>
    <row r="92" spans="1:43" s="32" customFormat="1" x14ac:dyDescent="0.25">
      <c r="A92" s="41"/>
      <c r="B92" s="42"/>
      <c r="C92" s="43"/>
      <c r="D92" s="43"/>
      <c r="E92" s="43"/>
      <c r="F92" s="42"/>
      <c r="G92" s="43"/>
      <c r="AQ92" s="33"/>
    </row>
    <row r="93" spans="1:43" s="32" customFormat="1" x14ac:dyDescent="0.25">
      <c r="A93" s="41"/>
      <c r="B93" s="42"/>
      <c r="C93" s="43"/>
      <c r="D93" s="43"/>
      <c r="E93" s="43"/>
      <c r="F93" s="42"/>
      <c r="G93" s="43"/>
      <c r="AQ93" s="33"/>
    </row>
    <row r="94" spans="1:43" s="32" customFormat="1" x14ac:dyDescent="0.25">
      <c r="A94" s="41"/>
      <c r="B94" s="42"/>
      <c r="C94" s="43"/>
      <c r="D94" s="43"/>
      <c r="E94" s="43"/>
      <c r="F94" s="42"/>
      <c r="G94" s="43"/>
      <c r="AQ94" s="33"/>
    </row>
    <row r="95" spans="1:43" s="32" customFormat="1" x14ac:dyDescent="0.25">
      <c r="A95" s="41"/>
      <c r="B95" s="42"/>
      <c r="C95" s="43"/>
      <c r="D95" s="43"/>
      <c r="E95" s="43"/>
      <c r="F95" s="42"/>
      <c r="G95" s="43"/>
      <c r="AQ95" s="33"/>
    </row>
    <row r="96" spans="1:43" s="32" customFormat="1" x14ac:dyDescent="0.25">
      <c r="A96" s="41"/>
      <c r="B96" s="42"/>
      <c r="C96" s="43"/>
      <c r="D96" s="43"/>
      <c r="E96" s="43"/>
      <c r="F96" s="42"/>
      <c r="G96" s="43"/>
      <c r="AQ96" s="33"/>
    </row>
    <row r="97" spans="1:43" s="32" customFormat="1" x14ac:dyDescent="0.25">
      <c r="A97" s="41"/>
      <c r="B97" s="42"/>
      <c r="C97" s="43"/>
      <c r="D97" s="43"/>
      <c r="E97" s="43"/>
      <c r="F97" s="42"/>
      <c r="G97" s="43"/>
      <c r="AQ97" s="33"/>
    </row>
    <row r="98" spans="1:43" s="32" customFormat="1" x14ac:dyDescent="0.25">
      <c r="A98" s="41"/>
      <c r="B98" s="42"/>
      <c r="C98" s="43"/>
      <c r="D98" s="43"/>
      <c r="E98" s="43"/>
      <c r="F98" s="42"/>
      <c r="G98" s="43"/>
      <c r="AQ98" s="33"/>
    </row>
    <row r="99" spans="1:43" s="32" customFormat="1" x14ac:dyDescent="0.25">
      <c r="A99" s="41"/>
      <c r="B99" s="42"/>
      <c r="C99" s="43"/>
      <c r="D99" s="43"/>
      <c r="E99" s="43"/>
      <c r="F99" s="42"/>
      <c r="G99" s="43"/>
      <c r="AQ99" s="33"/>
    </row>
    <row r="100" spans="1:43" s="32" customFormat="1" x14ac:dyDescent="0.25">
      <c r="A100" s="41"/>
      <c r="B100" s="42"/>
      <c r="C100" s="43"/>
      <c r="D100" s="43"/>
      <c r="E100" s="43"/>
      <c r="F100" s="42"/>
      <c r="G100" s="43"/>
      <c r="AQ100" s="33"/>
    </row>
    <row r="101" spans="1:43" s="32" customFormat="1" x14ac:dyDescent="0.25">
      <c r="A101" s="41"/>
      <c r="B101" s="42"/>
      <c r="C101" s="43"/>
      <c r="D101" s="43"/>
      <c r="E101" s="43"/>
      <c r="F101" s="42"/>
      <c r="G101" s="43"/>
      <c r="AQ101" s="33"/>
    </row>
    <row r="102" spans="1:43" s="32" customFormat="1" x14ac:dyDescent="0.25">
      <c r="A102" s="41"/>
      <c r="B102" s="42"/>
      <c r="C102" s="43"/>
      <c r="D102" s="43"/>
      <c r="E102" s="43"/>
      <c r="F102" s="42"/>
      <c r="G102" s="43"/>
      <c r="AQ102" s="33"/>
    </row>
    <row r="103" spans="1:43" s="32" customFormat="1" x14ac:dyDescent="0.25">
      <c r="A103" s="41"/>
      <c r="B103" s="42"/>
      <c r="C103" s="43"/>
      <c r="D103" s="43"/>
      <c r="E103" s="43"/>
      <c r="F103" s="42"/>
      <c r="G103" s="43"/>
      <c r="AQ103" s="33"/>
    </row>
    <row r="104" spans="1:43" s="32" customFormat="1" x14ac:dyDescent="0.25">
      <c r="A104" s="41"/>
      <c r="B104" s="42"/>
      <c r="C104" s="43"/>
      <c r="D104" s="43"/>
      <c r="E104" s="43"/>
      <c r="F104" s="42"/>
      <c r="G104" s="43"/>
      <c r="AQ104" s="33"/>
    </row>
    <row r="105" spans="1:43" s="32" customFormat="1" x14ac:dyDescent="0.25">
      <c r="A105" s="41"/>
      <c r="B105" s="42"/>
      <c r="C105" s="43"/>
      <c r="D105" s="43"/>
      <c r="E105" s="43"/>
      <c r="F105" s="42"/>
      <c r="G105" s="43"/>
      <c r="AQ105" s="33"/>
    </row>
    <row r="106" spans="1:43" s="32" customFormat="1" x14ac:dyDescent="0.25">
      <c r="A106" s="41"/>
      <c r="B106" s="42"/>
      <c r="C106" s="43"/>
      <c r="D106" s="43"/>
      <c r="E106" s="43"/>
      <c r="F106" s="42"/>
      <c r="G106" s="43"/>
      <c r="AQ106" s="33"/>
    </row>
    <row r="107" spans="1:43" s="32" customFormat="1" x14ac:dyDescent="0.25">
      <c r="A107" s="41"/>
      <c r="B107" s="42"/>
      <c r="C107" s="43"/>
      <c r="D107" s="43"/>
      <c r="E107" s="43"/>
      <c r="F107" s="42"/>
      <c r="G107" s="43"/>
      <c r="AQ107" s="33"/>
    </row>
    <row r="108" spans="1:43" s="32" customFormat="1" x14ac:dyDescent="0.25">
      <c r="A108" s="41"/>
      <c r="B108" s="42"/>
      <c r="C108" s="43"/>
      <c r="D108" s="43"/>
      <c r="E108" s="43"/>
      <c r="F108" s="42"/>
      <c r="G108" s="43"/>
      <c r="AQ108" s="33"/>
    </row>
    <row r="109" spans="1:43" s="32" customFormat="1" x14ac:dyDescent="0.25">
      <c r="A109" s="41"/>
      <c r="B109" s="42"/>
      <c r="C109" s="43"/>
      <c r="D109" s="43"/>
      <c r="E109" s="43"/>
      <c r="F109" s="42"/>
      <c r="G109" s="43"/>
      <c r="AQ109" s="33"/>
    </row>
    <row r="110" spans="1:43" s="32" customFormat="1" x14ac:dyDescent="0.25">
      <c r="A110" s="41"/>
      <c r="B110" s="42"/>
      <c r="C110" s="43"/>
      <c r="D110" s="43"/>
      <c r="E110" s="43"/>
      <c r="F110" s="42"/>
      <c r="G110" s="43"/>
      <c r="AQ110" s="33"/>
    </row>
    <row r="111" spans="1:43" s="32" customFormat="1" x14ac:dyDescent="0.25">
      <c r="A111" s="41"/>
      <c r="B111" s="42"/>
      <c r="C111" s="43"/>
      <c r="D111" s="43"/>
      <c r="E111" s="43"/>
      <c r="F111" s="42"/>
      <c r="G111" s="43"/>
      <c r="AQ111" s="33"/>
    </row>
    <row r="112" spans="1:43" s="32" customFormat="1" x14ac:dyDescent="0.25">
      <c r="A112" s="41"/>
      <c r="B112" s="42"/>
      <c r="C112" s="43"/>
      <c r="D112" s="43"/>
      <c r="E112" s="43"/>
      <c r="F112" s="42"/>
      <c r="G112" s="43"/>
      <c r="AQ112" s="33"/>
    </row>
    <row r="113" spans="1:43" s="32" customFormat="1" x14ac:dyDescent="0.25">
      <c r="A113" s="41"/>
      <c r="B113" s="42"/>
      <c r="C113" s="43"/>
      <c r="D113" s="43"/>
      <c r="E113" s="43"/>
      <c r="F113" s="42"/>
      <c r="G113" s="43"/>
      <c r="AQ113" s="33"/>
    </row>
    <row r="114" spans="1:43" s="32" customFormat="1" x14ac:dyDescent="0.25">
      <c r="A114" s="41"/>
      <c r="B114" s="42"/>
      <c r="C114" s="43"/>
      <c r="D114" s="43"/>
      <c r="E114" s="43"/>
      <c r="F114" s="42"/>
      <c r="G114" s="43"/>
      <c r="AQ114" s="33"/>
    </row>
    <row r="115" spans="1:43" s="32" customFormat="1" x14ac:dyDescent="0.25">
      <c r="A115" s="41"/>
      <c r="B115" s="42"/>
      <c r="C115" s="43"/>
      <c r="D115" s="43"/>
      <c r="E115" s="43"/>
      <c r="F115" s="42"/>
      <c r="G115" s="43"/>
      <c r="AQ115" s="33"/>
    </row>
    <row r="116" spans="1:43" s="32" customFormat="1" x14ac:dyDescent="0.25">
      <c r="A116" s="41"/>
      <c r="B116" s="42"/>
      <c r="C116" s="43"/>
      <c r="D116" s="43"/>
      <c r="E116" s="43"/>
      <c r="F116" s="42"/>
      <c r="G116" s="43"/>
      <c r="AQ116" s="33"/>
    </row>
    <row r="117" spans="1:43" s="32" customFormat="1" x14ac:dyDescent="0.25">
      <c r="A117" s="41"/>
      <c r="B117" s="42"/>
      <c r="C117" s="43"/>
      <c r="D117" s="43"/>
      <c r="E117" s="43"/>
      <c r="F117" s="42"/>
      <c r="G117" s="43"/>
      <c r="AQ117" s="33"/>
    </row>
    <row r="118" spans="1:43" s="32" customFormat="1" x14ac:dyDescent="0.25">
      <c r="A118" s="41"/>
      <c r="B118" s="42"/>
      <c r="C118" s="43"/>
      <c r="D118" s="43"/>
      <c r="E118" s="43"/>
      <c r="F118" s="42"/>
      <c r="G118" s="43"/>
      <c r="AQ118" s="33"/>
    </row>
    <row r="119" spans="1:43" s="32" customFormat="1" x14ac:dyDescent="0.25">
      <c r="A119" s="41"/>
      <c r="B119" s="42"/>
      <c r="C119" s="43"/>
      <c r="D119" s="43"/>
      <c r="E119" s="43"/>
      <c r="F119" s="42"/>
      <c r="G119" s="43"/>
      <c r="AQ119" s="33"/>
    </row>
    <row r="120" spans="1:43" s="32" customFormat="1" x14ac:dyDescent="0.25">
      <c r="A120" s="41"/>
      <c r="B120" s="42"/>
      <c r="C120" s="43"/>
      <c r="D120" s="43"/>
      <c r="E120" s="43"/>
      <c r="F120" s="42"/>
      <c r="G120" s="43"/>
      <c r="AQ120" s="33"/>
    </row>
    <row r="121" spans="1:43" s="32" customFormat="1" x14ac:dyDescent="0.25">
      <c r="A121" s="41"/>
      <c r="B121" s="42"/>
      <c r="C121" s="43"/>
      <c r="D121" s="43"/>
      <c r="E121" s="43"/>
      <c r="F121" s="42"/>
      <c r="G121" s="43"/>
      <c r="AQ121" s="33"/>
    </row>
    <row r="122" spans="1:43" s="32" customFormat="1" x14ac:dyDescent="0.25">
      <c r="A122" s="41"/>
      <c r="B122" s="42"/>
      <c r="C122" s="43"/>
      <c r="D122" s="43"/>
      <c r="E122" s="43"/>
      <c r="F122" s="42"/>
      <c r="G122" s="43"/>
      <c r="AQ122" s="33"/>
    </row>
    <row r="123" spans="1:43" s="32" customFormat="1" x14ac:dyDescent="0.25">
      <c r="A123" s="41"/>
      <c r="B123" s="42"/>
      <c r="C123" s="43"/>
      <c r="D123" s="43"/>
      <c r="E123" s="43"/>
      <c r="F123" s="42"/>
      <c r="G123" s="43"/>
      <c r="AQ123" s="33"/>
    </row>
    <row r="124" spans="1:43" s="32" customFormat="1" x14ac:dyDescent="0.25">
      <c r="A124" s="41"/>
      <c r="B124" s="42"/>
      <c r="C124" s="43"/>
      <c r="D124" s="43"/>
      <c r="E124" s="43"/>
      <c r="F124" s="42"/>
      <c r="G124" s="43"/>
      <c r="AQ124" s="33"/>
    </row>
    <row r="125" spans="1:43" s="32" customFormat="1" x14ac:dyDescent="0.25">
      <c r="A125" s="41"/>
      <c r="B125" s="42"/>
      <c r="C125" s="43"/>
      <c r="D125" s="43"/>
      <c r="E125" s="43"/>
      <c r="F125" s="42"/>
      <c r="G125" s="43"/>
      <c r="AQ125" s="33"/>
    </row>
    <row r="126" spans="1:43" s="32" customFormat="1" x14ac:dyDescent="0.25">
      <c r="A126" s="41"/>
      <c r="B126" s="42"/>
      <c r="C126" s="43"/>
      <c r="D126" s="43"/>
      <c r="E126" s="43"/>
      <c r="F126" s="42"/>
      <c r="G126" s="43"/>
      <c r="AQ126" s="33"/>
    </row>
    <row r="127" spans="1:43" s="32" customFormat="1" x14ac:dyDescent="0.25">
      <c r="A127" s="41"/>
      <c r="B127" s="42"/>
      <c r="C127" s="43"/>
      <c r="D127" s="43"/>
      <c r="E127" s="43"/>
      <c r="F127" s="42"/>
      <c r="G127" s="43"/>
      <c r="AQ127" s="33"/>
    </row>
    <row r="128" spans="1:43" s="32" customFormat="1" x14ac:dyDescent="0.25">
      <c r="A128" s="41"/>
      <c r="B128" s="42"/>
      <c r="C128" s="43"/>
      <c r="D128" s="43"/>
      <c r="E128" s="43"/>
      <c r="F128" s="42"/>
      <c r="G128" s="43"/>
      <c r="AQ128" s="33"/>
    </row>
    <row r="129" spans="1:43" s="32" customFormat="1" x14ac:dyDescent="0.25">
      <c r="A129" s="41"/>
      <c r="B129" s="42"/>
      <c r="C129" s="43"/>
      <c r="D129" s="43"/>
      <c r="E129" s="43"/>
      <c r="F129" s="42"/>
      <c r="G129" s="43"/>
      <c r="AQ129" s="33"/>
    </row>
    <row r="130" spans="1:43" s="32" customFormat="1" x14ac:dyDescent="0.25">
      <c r="A130" s="41"/>
      <c r="B130" s="42"/>
      <c r="C130" s="43"/>
      <c r="D130" s="43"/>
      <c r="E130" s="43"/>
      <c r="F130" s="42"/>
      <c r="G130" s="43"/>
      <c r="AQ130" s="33"/>
    </row>
    <row r="131" spans="1:43" s="32" customFormat="1" x14ac:dyDescent="0.25">
      <c r="A131" s="41"/>
      <c r="B131" s="42"/>
      <c r="C131" s="43"/>
      <c r="D131" s="43"/>
      <c r="E131" s="43"/>
      <c r="F131" s="42"/>
      <c r="G131" s="43"/>
      <c r="AQ131" s="33"/>
    </row>
    <row r="132" spans="1:43" s="32" customFormat="1" x14ac:dyDescent="0.25">
      <c r="A132" s="41"/>
      <c r="B132" s="42"/>
      <c r="C132" s="43"/>
      <c r="D132" s="43"/>
      <c r="E132" s="43"/>
      <c r="F132" s="42"/>
      <c r="G132" s="43"/>
      <c r="AQ132" s="33"/>
    </row>
    <row r="133" spans="1:43" s="32" customFormat="1" x14ac:dyDescent="0.25">
      <c r="A133" s="41"/>
      <c r="B133" s="42"/>
      <c r="C133" s="43"/>
      <c r="D133" s="43"/>
      <c r="E133" s="43"/>
      <c r="F133" s="42"/>
      <c r="G133" s="43"/>
      <c r="AQ133" s="33"/>
    </row>
    <row r="134" spans="1:43" s="32" customFormat="1" x14ac:dyDescent="0.25">
      <c r="A134" s="41"/>
      <c r="B134" s="42"/>
      <c r="C134" s="43"/>
      <c r="D134" s="43"/>
      <c r="E134" s="43"/>
      <c r="F134" s="42"/>
      <c r="G134" s="43"/>
      <c r="AQ134" s="33"/>
    </row>
    <row r="135" spans="1:43" s="32" customFormat="1" x14ac:dyDescent="0.25">
      <c r="A135" s="41"/>
      <c r="B135" s="42"/>
      <c r="C135" s="43"/>
      <c r="D135" s="43"/>
      <c r="E135" s="43"/>
      <c r="F135" s="42"/>
      <c r="G135" s="43"/>
      <c r="AQ135" s="33"/>
    </row>
    <row r="136" spans="1:43" s="32" customFormat="1" x14ac:dyDescent="0.25">
      <c r="A136" s="41"/>
      <c r="B136" s="42"/>
      <c r="C136" s="43"/>
      <c r="D136" s="43"/>
      <c r="E136" s="43"/>
      <c r="F136" s="42"/>
      <c r="G136" s="43"/>
      <c r="AQ136" s="33"/>
    </row>
    <row r="137" spans="1:43" s="32" customFormat="1" x14ac:dyDescent="0.25">
      <c r="A137" s="41"/>
      <c r="B137" s="42"/>
      <c r="C137" s="43"/>
      <c r="D137" s="43"/>
      <c r="E137" s="43"/>
      <c r="F137" s="42"/>
      <c r="G137" s="43"/>
      <c r="AQ137" s="33"/>
    </row>
    <row r="138" spans="1:43" s="32" customFormat="1" x14ac:dyDescent="0.25">
      <c r="A138" s="41"/>
      <c r="B138" s="42"/>
      <c r="C138" s="43"/>
      <c r="D138" s="43"/>
      <c r="E138" s="43"/>
      <c r="F138" s="42"/>
      <c r="G138" s="43"/>
      <c r="AQ138" s="33"/>
    </row>
    <row r="139" spans="1:43" s="32" customFormat="1" x14ac:dyDescent="0.25">
      <c r="A139" s="41"/>
      <c r="B139" s="42"/>
      <c r="C139" s="43"/>
      <c r="D139" s="43"/>
      <c r="E139" s="43"/>
      <c r="F139" s="42"/>
      <c r="G139" s="43"/>
      <c r="AQ139" s="33"/>
    </row>
    <row r="140" spans="1:43" s="32" customFormat="1" x14ac:dyDescent="0.25">
      <c r="A140" s="41"/>
      <c r="B140" s="42"/>
      <c r="C140" s="43"/>
      <c r="D140" s="43"/>
      <c r="E140" s="43"/>
      <c r="F140" s="42"/>
      <c r="G140" s="43"/>
      <c r="AQ140" s="33"/>
    </row>
    <row r="141" spans="1:43" s="32" customFormat="1" x14ac:dyDescent="0.25">
      <c r="A141" s="41"/>
      <c r="B141" s="42"/>
      <c r="C141" s="43"/>
      <c r="D141" s="43"/>
      <c r="E141" s="43"/>
      <c r="F141" s="42"/>
      <c r="G141" s="43"/>
      <c r="AQ141" s="33"/>
    </row>
    <row r="142" spans="1:43" s="32" customFormat="1" x14ac:dyDescent="0.25">
      <c r="A142" s="41"/>
      <c r="B142" s="42"/>
      <c r="C142" s="43"/>
      <c r="D142" s="43"/>
      <c r="E142" s="43"/>
      <c r="F142" s="42"/>
      <c r="G142" s="43"/>
      <c r="AQ142" s="33"/>
    </row>
    <row r="143" spans="1:43" s="32" customFormat="1" x14ac:dyDescent="0.25">
      <c r="A143" s="41"/>
      <c r="B143" s="42"/>
      <c r="C143" s="43"/>
      <c r="D143" s="43"/>
      <c r="E143" s="43"/>
      <c r="F143" s="42"/>
      <c r="G143" s="43"/>
      <c r="AQ143" s="33"/>
    </row>
    <row r="144" spans="1:43" s="32" customFormat="1" x14ac:dyDescent="0.25">
      <c r="A144" s="41"/>
      <c r="B144" s="42"/>
      <c r="C144" s="43"/>
      <c r="D144" s="43"/>
      <c r="E144" s="43"/>
      <c r="F144" s="42"/>
      <c r="G144" s="43"/>
      <c r="AQ144" s="33"/>
    </row>
    <row r="145" spans="1:43" s="32" customFormat="1" x14ac:dyDescent="0.25">
      <c r="A145" s="41"/>
      <c r="B145" s="42"/>
      <c r="C145" s="43"/>
      <c r="D145" s="43"/>
      <c r="E145" s="43"/>
      <c r="F145" s="42"/>
      <c r="G145" s="43"/>
      <c r="AQ145" s="33"/>
    </row>
    <row r="146" spans="1:43" s="32" customFormat="1" x14ac:dyDescent="0.25">
      <c r="A146" s="41"/>
      <c r="B146" s="42"/>
      <c r="C146" s="43"/>
      <c r="D146" s="43"/>
      <c r="E146" s="43"/>
      <c r="F146" s="42"/>
      <c r="G146" s="43"/>
      <c r="AQ146" s="33"/>
    </row>
    <row r="147" spans="1:43" s="32" customFormat="1" x14ac:dyDescent="0.25">
      <c r="A147" s="41"/>
      <c r="B147" s="42"/>
      <c r="C147" s="43"/>
      <c r="D147" s="43"/>
      <c r="E147" s="43"/>
      <c r="F147" s="42"/>
      <c r="G147" s="43"/>
      <c r="AQ147" s="33"/>
    </row>
    <row r="148" spans="1:43" s="32" customFormat="1" x14ac:dyDescent="0.25">
      <c r="A148" s="41"/>
      <c r="B148" s="42"/>
      <c r="C148" s="43"/>
      <c r="D148" s="43"/>
      <c r="E148" s="43"/>
      <c r="F148" s="42"/>
      <c r="G148" s="43"/>
      <c r="AQ148" s="33"/>
    </row>
    <row r="149" spans="1:43" s="32" customFormat="1" x14ac:dyDescent="0.25">
      <c r="A149" s="41"/>
      <c r="B149" s="42"/>
      <c r="C149" s="43"/>
      <c r="D149" s="43"/>
      <c r="E149" s="43"/>
      <c r="F149" s="42"/>
      <c r="G149" s="43"/>
      <c r="AQ149" s="33"/>
    </row>
    <row r="150" spans="1:43" s="32" customFormat="1" x14ac:dyDescent="0.25">
      <c r="A150" s="41"/>
      <c r="B150" s="42"/>
      <c r="C150" s="43"/>
      <c r="D150" s="43"/>
      <c r="E150" s="43"/>
      <c r="F150" s="42"/>
      <c r="G150" s="43"/>
      <c r="AQ150" s="33"/>
    </row>
    <row r="151" spans="1:43" s="32" customFormat="1" x14ac:dyDescent="0.25">
      <c r="A151" s="41"/>
      <c r="B151" s="42"/>
      <c r="C151" s="43"/>
      <c r="D151" s="43"/>
      <c r="E151" s="43"/>
      <c r="F151" s="42"/>
      <c r="G151" s="43"/>
      <c r="AQ151" s="33"/>
    </row>
    <row r="152" spans="1:43" s="32" customFormat="1" x14ac:dyDescent="0.25">
      <c r="A152" s="41"/>
      <c r="B152" s="42"/>
      <c r="C152" s="43"/>
      <c r="D152" s="43"/>
      <c r="E152" s="43"/>
      <c r="F152" s="42"/>
      <c r="G152" s="43"/>
      <c r="AQ152" s="33"/>
    </row>
    <row r="153" spans="1:43" s="32" customFormat="1" x14ac:dyDescent="0.25">
      <c r="A153" s="41"/>
      <c r="B153" s="42"/>
      <c r="C153" s="43"/>
      <c r="D153" s="43"/>
      <c r="E153" s="43"/>
      <c r="F153" s="42"/>
      <c r="G153" s="43"/>
      <c r="AQ153" s="33"/>
    </row>
    <row r="154" spans="1:43" s="32" customFormat="1" x14ac:dyDescent="0.25">
      <c r="A154" s="41"/>
      <c r="B154" s="42"/>
      <c r="C154" s="43"/>
      <c r="D154" s="43"/>
      <c r="E154" s="43"/>
      <c r="F154" s="42"/>
      <c r="G154" s="43"/>
      <c r="AQ154" s="33"/>
    </row>
    <row r="155" spans="1:43" s="32" customFormat="1" x14ac:dyDescent="0.25">
      <c r="A155" s="41"/>
      <c r="B155" s="42"/>
      <c r="C155" s="43"/>
      <c r="D155" s="43"/>
      <c r="E155" s="43"/>
      <c r="F155" s="42"/>
      <c r="G155" s="43"/>
      <c r="AQ155" s="33"/>
    </row>
    <row r="156" spans="1:43" s="32" customFormat="1" x14ac:dyDescent="0.25">
      <c r="A156" s="41"/>
      <c r="B156" s="42"/>
      <c r="C156" s="43"/>
      <c r="D156" s="43"/>
      <c r="E156" s="43"/>
      <c r="F156" s="42"/>
      <c r="G156" s="43"/>
      <c r="AQ156" s="33"/>
    </row>
    <row r="157" spans="1:43" s="32" customFormat="1" x14ac:dyDescent="0.25">
      <c r="A157" s="41"/>
      <c r="B157" s="42"/>
      <c r="C157" s="43"/>
      <c r="D157" s="43"/>
      <c r="E157" s="43"/>
      <c r="F157" s="42"/>
      <c r="G157" s="43"/>
      <c r="AQ157" s="33"/>
    </row>
    <row r="158" spans="1:43" s="32" customFormat="1" x14ac:dyDescent="0.25">
      <c r="A158" s="41"/>
      <c r="B158" s="42"/>
      <c r="C158" s="43"/>
      <c r="D158" s="43"/>
      <c r="E158" s="43"/>
      <c r="F158" s="42"/>
      <c r="G158" s="43"/>
      <c r="AQ158" s="33"/>
    </row>
    <row r="159" spans="1:43" s="32" customFormat="1" x14ac:dyDescent="0.25">
      <c r="A159" s="41"/>
      <c r="B159" s="42"/>
      <c r="C159" s="43"/>
      <c r="D159" s="43"/>
      <c r="E159" s="43"/>
      <c r="F159" s="42"/>
      <c r="G159" s="43"/>
      <c r="AQ159" s="33"/>
    </row>
    <row r="160" spans="1:43" s="32" customFormat="1" x14ac:dyDescent="0.25">
      <c r="A160" s="41"/>
      <c r="B160" s="42"/>
      <c r="C160" s="43"/>
      <c r="D160" s="43"/>
      <c r="E160" s="43"/>
      <c r="F160" s="42"/>
      <c r="G160" s="43"/>
      <c r="AQ160" s="33"/>
    </row>
    <row r="161" spans="1:43" s="32" customFormat="1" x14ac:dyDescent="0.25">
      <c r="A161" s="41"/>
      <c r="B161" s="42"/>
      <c r="C161" s="43"/>
      <c r="D161" s="43"/>
      <c r="E161" s="43"/>
      <c r="F161" s="42"/>
      <c r="G161" s="43"/>
      <c r="AQ161" s="33"/>
    </row>
    <row r="162" spans="1:43" s="32" customFormat="1" x14ac:dyDescent="0.25">
      <c r="A162" s="41"/>
      <c r="B162" s="42"/>
      <c r="C162" s="43"/>
      <c r="D162" s="43"/>
      <c r="E162" s="43"/>
      <c r="F162" s="42"/>
      <c r="G162" s="43"/>
      <c r="AQ162" s="33"/>
    </row>
    <row r="163" spans="1:43" s="32" customFormat="1" x14ac:dyDescent="0.25">
      <c r="A163" s="41"/>
      <c r="B163" s="42"/>
      <c r="C163" s="43"/>
      <c r="D163" s="43"/>
      <c r="E163" s="43"/>
      <c r="F163" s="42"/>
      <c r="G163" s="43"/>
      <c r="AQ163" s="33"/>
    </row>
    <row r="164" spans="1:43" s="32" customFormat="1" x14ac:dyDescent="0.25">
      <c r="A164" s="41"/>
      <c r="B164" s="42"/>
      <c r="C164" s="43"/>
      <c r="D164" s="43"/>
      <c r="E164" s="43"/>
      <c r="F164" s="42"/>
      <c r="G164" s="43"/>
      <c r="AQ164" s="33"/>
    </row>
    <row r="165" spans="1:43" s="32" customFormat="1" x14ac:dyDescent="0.25">
      <c r="A165" s="41"/>
      <c r="B165" s="42"/>
      <c r="C165" s="43"/>
      <c r="D165" s="43"/>
      <c r="E165" s="43"/>
      <c r="F165" s="42"/>
      <c r="G165" s="43"/>
      <c r="AQ165" s="33"/>
    </row>
    <row r="166" spans="1:43" s="32" customFormat="1" x14ac:dyDescent="0.25">
      <c r="A166" s="41"/>
      <c r="B166" s="42"/>
      <c r="C166" s="43"/>
      <c r="D166" s="43"/>
      <c r="E166" s="43"/>
      <c r="F166" s="42"/>
      <c r="G166" s="43"/>
      <c r="AQ166" s="33"/>
    </row>
    <row r="167" spans="1:43" s="32" customFormat="1" x14ac:dyDescent="0.25">
      <c r="A167" s="41"/>
      <c r="B167" s="42"/>
      <c r="C167" s="43"/>
      <c r="D167" s="43"/>
      <c r="E167" s="43"/>
      <c r="F167" s="42"/>
      <c r="G167" s="43"/>
      <c r="AQ167" s="33"/>
    </row>
    <row r="168" spans="1:43" s="32" customFormat="1" x14ac:dyDescent="0.25">
      <c r="A168" s="41"/>
      <c r="B168" s="42"/>
      <c r="C168" s="43"/>
      <c r="D168" s="43"/>
      <c r="E168" s="43"/>
      <c r="F168" s="42"/>
      <c r="G168" s="43"/>
      <c r="AQ168" s="33"/>
    </row>
    <row r="169" spans="1:43" s="32" customFormat="1" x14ac:dyDescent="0.25">
      <c r="A169" s="41"/>
      <c r="B169" s="42"/>
      <c r="C169" s="43"/>
      <c r="D169" s="43"/>
      <c r="E169" s="43"/>
      <c r="F169" s="42"/>
      <c r="G169" s="43"/>
      <c r="AQ169" s="33"/>
    </row>
    <row r="170" spans="1:43" s="32" customFormat="1" x14ac:dyDescent="0.25">
      <c r="A170" s="41"/>
      <c r="B170" s="42"/>
      <c r="C170" s="43"/>
      <c r="D170" s="43"/>
      <c r="E170" s="43"/>
      <c r="F170" s="42"/>
      <c r="G170" s="43"/>
      <c r="AQ170" s="33"/>
    </row>
    <row r="171" spans="1:43" s="32" customFormat="1" x14ac:dyDescent="0.25">
      <c r="A171" s="41"/>
      <c r="B171" s="42"/>
      <c r="C171" s="43"/>
      <c r="D171" s="43"/>
      <c r="E171" s="43"/>
      <c r="F171" s="42"/>
      <c r="G171" s="43"/>
      <c r="AQ171" s="33"/>
    </row>
    <row r="172" spans="1:43" s="32" customFormat="1" x14ac:dyDescent="0.25">
      <c r="A172" s="41"/>
      <c r="B172" s="42"/>
      <c r="C172" s="43"/>
      <c r="D172" s="43"/>
      <c r="E172" s="43"/>
      <c r="F172" s="42"/>
      <c r="G172" s="43"/>
      <c r="AQ172" s="33"/>
    </row>
    <row r="173" spans="1:43" s="32" customFormat="1" x14ac:dyDescent="0.25">
      <c r="A173" s="41"/>
      <c r="B173" s="42"/>
      <c r="C173" s="43"/>
      <c r="D173" s="43"/>
      <c r="E173" s="43"/>
      <c r="F173" s="42"/>
      <c r="G173" s="43"/>
      <c r="AQ173" s="33"/>
    </row>
    <row r="174" spans="1:43" s="32" customFormat="1" x14ac:dyDescent="0.25">
      <c r="A174" s="41"/>
      <c r="B174" s="42"/>
      <c r="C174" s="43"/>
      <c r="D174" s="43"/>
      <c r="E174" s="43"/>
      <c r="F174" s="42"/>
      <c r="G174" s="43"/>
      <c r="AQ174" s="33"/>
    </row>
    <row r="175" spans="1:43" s="32" customFormat="1" x14ac:dyDescent="0.25">
      <c r="A175" s="41"/>
      <c r="B175" s="42"/>
      <c r="C175" s="43"/>
      <c r="D175" s="43"/>
      <c r="E175" s="43"/>
      <c r="F175" s="42"/>
      <c r="G175" s="43"/>
      <c r="AQ175" s="33"/>
    </row>
    <row r="176" spans="1:43" s="32" customFormat="1" x14ac:dyDescent="0.25">
      <c r="A176" s="41"/>
      <c r="B176" s="42"/>
      <c r="C176" s="43"/>
      <c r="D176" s="43"/>
      <c r="E176" s="43"/>
      <c r="F176" s="42"/>
      <c r="G176" s="43"/>
      <c r="AQ176" s="33"/>
    </row>
    <row r="177" spans="1:43" s="32" customFormat="1" x14ac:dyDescent="0.25">
      <c r="A177" s="41"/>
      <c r="B177" s="42"/>
      <c r="C177" s="43"/>
      <c r="D177" s="43"/>
      <c r="E177" s="43"/>
      <c r="F177" s="42"/>
      <c r="G177" s="43"/>
      <c r="AQ177" s="33"/>
    </row>
    <row r="178" spans="1:43" s="32" customFormat="1" x14ac:dyDescent="0.25">
      <c r="A178" s="41"/>
      <c r="B178" s="42"/>
      <c r="C178" s="43"/>
      <c r="D178" s="43"/>
      <c r="E178" s="43"/>
      <c r="F178" s="42"/>
      <c r="G178" s="43"/>
      <c r="AQ178" s="33"/>
    </row>
    <row r="179" spans="1:43" s="32" customFormat="1" x14ac:dyDescent="0.25">
      <c r="A179" s="41"/>
      <c r="B179" s="42"/>
      <c r="C179" s="43"/>
      <c r="D179" s="43"/>
      <c r="E179" s="43"/>
      <c r="F179" s="42"/>
      <c r="G179" s="43"/>
      <c r="AQ179" s="33"/>
    </row>
    <row r="180" spans="1:43" s="32" customFormat="1" x14ac:dyDescent="0.25">
      <c r="A180" s="41"/>
      <c r="B180" s="42"/>
      <c r="C180" s="43"/>
      <c r="D180" s="43"/>
      <c r="E180" s="43"/>
      <c r="F180" s="42"/>
      <c r="G180" s="43"/>
      <c r="AQ180" s="33"/>
    </row>
    <row r="181" spans="1:43" s="32" customFormat="1" x14ac:dyDescent="0.25">
      <c r="A181" s="41"/>
      <c r="B181" s="42"/>
      <c r="C181" s="43"/>
      <c r="D181" s="43"/>
      <c r="E181" s="43"/>
      <c r="F181" s="42"/>
      <c r="G181" s="43"/>
      <c r="AQ181" s="33"/>
    </row>
    <row r="182" spans="1:43" s="32" customFormat="1" x14ac:dyDescent="0.25">
      <c r="A182" s="41"/>
      <c r="B182" s="42"/>
      <c r="C182" s="43"/>
      <c r="D182" s="43"/>
      <c r="E182" s="43"/>
      <c r="F182" s="42"/>
      <c r="G182" s="43"/>
      <c r="AQ182" s="33"/>
    </row>
    <row r="183" spans="1:43" s="32" customFormat="1" x14ac:dyDescent="0.25">
      <c r="A183" s="41"/>
      <c r="B183" s="42"/>
      <c r="C183" s="43"/>
      <c r="D183" s="43"/>
      <c r="E183" s="43"/>
      <c r="F183" s="42"/>
      <c r="G183" s="43"/>
      <c r="AQ183" s="33"/>
    </row>
    <row r="184" spans="1:43" s="32" customFormat="1" x14ac:dyDescent="0.25">
      <c r="A184" s="41"/>
      <c r="B184" s="42"/>
      <c r="C184" s="43"/>
      <c r="D184" s="43"/>
      <c r="E184" s="43"/>
      <c r="F184" s="42"/>
      <c r="G184" s="43"/>
      <c r="AQ184" s="33"/>
    </row>
    <row r="185" spans="1:43" s="32" customFormat="1" x14ac:dyDescent="0.25">
      <c r="A185" s="41"/>
      <c r="B185" s="42"/>
      <c r="C185" s="43"/>
      <c r="D185" s="43"/>
      <c r="E185" s="43"/>
      <c r="F185" s="42"/>
      <c r="G185" s="43"/>
      <c r="AQ185" s="33"/>
    </row>
    <row r="186" spans="1:43" s="32" customFormat="1" x14ac:dyDescent="0.25">
      <c r="A186" s="41"/>
      <c r="B186" s="42"/>
      <c r="C186" s="43"/>
      <c r="D186" s="43"/>
      <c r="E186" s="43"/>
      <c r="F186" s="42"/>
      <c r="G186" s="43"/>
      <c r="AQ186" s="33"/>
    </row>
    <row r="187" spans="1:43" s="32" customFormat="1" x14ac:dyDescent="0.25">
      <c r="A187" s="41"/>
      <c r="B187" s="42"/>
      <c r="C187" s="43"/>
      <c r="D187" s="43"/>
      <c r="E187" s="43"/>
      <c r="F187" s="42"/>
      <c r="G187" s="43"/>
      <c r="AQ187" s="33"/>
    </row>
    <row r="188" spans="1:43" s="32" customFormat="1" x14ac:dyDescent="0.25">
      <c r="A188" s="41"/>
      <c r="B188" s="42"/>
      <c r="C188" s="43"/>
      <c r="D188" s="43"/>
      <c r="E188" s="43"/>
      <c r="F188" s="42"/>
      <c r="G188" s="43"/>
      <c r="AQ188" s="33"/>
    </row>
    <row r="189" spans="1:43" s="32" customFormat="1" x14ac:dyDescent="0.25">
      <c r="A189" s="41"/>
      <c r="B189" s="42"/>
      <c r="C189" s="43"/>
      <c r="D189" s="43"/>
      <c r="E189" s="43"/>
      <c r="F189" s="42"/>
      <c r="G189" s="43"/>
      <c r="AQ189" s="33"/>
    </row>
    <row r="190" spans="1:43" s="32" customFormat="1" x14ac:dyDescent="0.25">
      <c r="A190" s="41"/>
      <c r="B190" s="42"/>
      <c r="C190" s="43"/>
      <c r="D190" s="43"/>
      <c r="E190" s="43"/>
      <c r="F190" s="42"/>
      <c r="G190" s="43"/>
      <c r="AQ190" s="33"/>
    </row>
    <row r="191" spans="1:43" s="32" customFormat="1" x14ac:dyDescent="0.25">
      <c r="A191" s="41"/>
      <c r="B191" s="42"/>
      <c r="C191" s="43"/>
      <c r="D191" s="43"/>
      <c r="E191" s="43"/>
      <c r="F191" s="42"/>
      <c r="G191" s="43"/>
      <c r="AQ191" s="33"/>
    </row>
    <row r="192" spans="1:43" s="32" customFormat="1" x14ac:dyDescent="0.25">
      <c r="A192" s="41"/>
      <c r="B192" s="42"/>
      <c r="C192" s="43"/>
      <c r="D192" s="43"/>
      <c r="E192" s="43"/>
      <c r="F192" s="42"/>
      <c r="G192" s="43"/>
      <c r="AQ192" s="33"/>
    </row>
    <row r="193" spans="1:43" s="32" customFormat="1" x14ac:dyDescent="0.25">
      <c r="A193" s="41"/>
      <c r="B193" s="42"/>
      <c r="C193" s="43"/>
      <c r="D193" s="43"/>
      <c r="E193" s="43"/>
      <c r="F193" s="42"/>
      <c r="G193" s="43"/>
      <c r="AQ193" s="33"/>
    </row>
    <row r="194" spans="1:43" s="32" customFormat="1" x14ac:dyDescent="0.25">
      <c r="A194" s="41"/>
      <c r="B194" s="42"/>
      <c r="C194" s="43"/>
      <c r="D194" s="43"/>
      <c r="E194" s="43"/>
      <c r="F194" s="42"/>
      <c r="G194" s="43"/>
      <c r="AQ194" s="33"/>
    </row>
    <row r="195" spans="1:43" s="32" customFormat="1" x14ac:dyDescent="0.25">
      <c r="A195" s="41"/>
      <c r="B195" s="42"/>
      <c r="C195" s="43"/>
      <c r="D195" s="43"/>
      <c r="E195" s="43"/>
      <c r="F195" s="42"/>
      <c r="G195" s="43"/>
      <c r="AQ195" s="33"/>
    </row>
    <row r="196" spans="1:43" s="32" customFormat="1" x14ac:dyDescent="0.25">
      <c r="A196" s="41"/>
      <c r="B196" s="42"/>
      <c r="C196" s="43"/>
      <c r="D196" s="43"/>
      <c r="E196" s="43"/>
      <c r="F196" s="42"/>
      <c r="G196" s="43"/>
      <c r="AQ196" s="33"/>
    </row>
    <row r="197" spans="1:43" s="32" customFormat="1" x14ac:dyDescent="0.25">
      <c r="A197" s="41"/>
      <c r="B197" s="42"/>
      <c r="C197" s="43"/>
      <c r="D197" s="43"/>
      <c r="E197" s="43"/>
      <c r="F197" s="42"/>
      <c r="G197" s="43"/>
      <c r="AQ197" s="33"/>
    </row>
    <row r="198" spans="1:43" s="32" customFormat="1" x14ac:dyDescent="0.25">
      <c r="A198" s="41"/>
      <c r="B198" s="42"/>
      <c r="C198" s="43"/>
      <c r="D198" s="43"/>
      <c r="E198" s="43"/>
      <c r="F198" s="42"/>
      <c r="G198" s="43"/>
      <c r="AQ198" s="33"/>
    </row>
    <row r="199" spans="1:43" s="32" customFormat="1" x14ac:dyDescent="0.25">
      <c r="A199" s="41"/>
      <c r="B199" s="42"/>
      <c r="C199" s="43"/>
      <c r="D199" s="43"/>
      <c r="E199" s="43"/>
      <c r="F199" s="42"/>
      <c r="G199" s="43"/>
      <c r="AQ199" s="33"/>
    </row>
    <row r="200" spans="1:43" s="32" customFormat="1" x14ac:dyDescent="0.25">
      <c r="A200" s="41"/>
      <c r="B200" s="42"/>
      <c r="C200" s="43"/>
      <c r="D200" s="43"/>
      <c r="E200" s="43"/>
      <c r="F200" s="42"/>
      <c r="G200" s="43"/>
      <c r="AQ200" s="33"/>
    </row>
    <row r="201" spans="1:43" s="32" customFormat="1" x14ac:dyDescent="0.25">
      <c r="A201" s="41"/>
      <c r="B201" s="42"/>
      <c r="C201" s="43"/>
      <c r="D201" s="43"/>
      <c r="E201" s="43"/>
      <c r="F201" s="42"/>
      <c r="G201" s="43"/>
      <c r="AQ201" s="33"/>
    </row>
    <row r="202" spans="1:43" s="32" customFormat="1" x14ac:dyDescent="0.25">
      <c r="A202" s="41"/>
      <c r="B202" s="42"/>
      <c r="C202" s="43"/>
      <c r="D202" s="43"/>
      <c r="E202" s="43"/>
      <c r="F202" s="42"/>
      <c r="G202" s="43"/>
      <c r="AQ202" s="33"/>
    </row>
    <row r="203" spans="1:43" s="32" customFormat="1" x14ac:dyDescent="0.25">
      <c r="A203" s="41"/>
      <c r="B203" s="42"/>
      <c r="C203" s="43"/>
      <c r="D203" s="43"/>
      <c r="E203" s="43"/>
      <c r="F203" s="42"/>
      <c r="G203" s="43"/>
      <c r="AQ203" s="33"/>
    </row>
    <row r="204" spans="1:43" s="32" customFormat="1" x14ac:dyDescent="0.25">
      <c r="A204" s="41"/>
      <c r="B204" s="42"/>
      <c r="C204" s="43"/>
      <c r="D204" s="43"/>
      <c r="E204" s="43"/>
      <c r="F204" s="42"/>
      <c r="G204" s="43"/>
      <c r="AQ204" s="33"/>
    </row>
    <row r="205" spans="1:43" s="32" customFormat="1" x14ac:dyDescent="0.25">
      <c r="A205" s="41"/>
      <c r="B205" s="42"/>
      <c r="C205" s="43"/>
      <c r="D205" s="43"/>
      <c r="E205" s="43"/>
      <c r="F205" s="42"/>
      <c r="G205" s="43"/>
      <c r="AQ205" s="33"/>
    </row>
    <row r="206" spans="1:43" s="32" customFormat="1" x14ac:dyDescent="0.25">
      <c r="A206" s="41"/>
      <c r="B206" s="42"/>
      <c r="C206" s="43"/>
      <c r="D206" s="43"/>
      <c r="E206" s="43"/>
      <c r="F206" s="42"/>
      <c r="G206" s="43"/>
      <c r="AQ206" s="33"/>
    </row>
    <row r="207" spans="1:43" s="32" customFormat="1" x14ac:dyDescent="0.25">
      <c r="A207" s="41"/>
      <c r="B207" s="42"/>
      <c r="C207" s="43"/>
      <c r="D207" s="43"/>
      <c r="E207" s="43"/>
      <c r="F207" s="42"/>
      <c r="G207" s="43"/>
      <c r="AQ207" s="33"/>
    </row>
    <row r="208" spans="1:43" s="32" customFormat="1" x14ac:dyDescent="0.25">
      <c r="A208" s="41"/>
      <c r="B208" s="42"/>
      <c r="C208" s="43"/>
      <c r="D208" s="43"/>
      <c r="E208" s="43"/>
      <c r="F208" s="42"/>
      <c r="G208" s="43"/>
      <c r="AQ208" s="33"/>
    </row>
    <row r="209" spans="1:43" s="32" customFormat="1" x14ac:dyDescent="0.25">
      <c r="A209" s="41"/>
      <c r="B209" s="42"/>
      <c r="C209" s="43"/>
      <c r="D209" s="43"/>
      <c r="E209" s="43"/>
      <c r="F209" s="42"/>
      <c r="G209" s="43"/>
      <c r="AQ209" s="33"/>
    </row>
    <row r="210" spans="1:43" s="32" customFormat="1" x14ac:dyDescent="0.25">
      <c r="A210" s="41"/>
      <c r="B210" s="42"/>
      <c r="C210" s="43"/>
      <c r="D210" s="43"/>
      <c r="E210" s="43"/>
      <c r="F210" s="42"/>
      <c r="G210" s="43"/>
      <c r="AQ210" s="33"/>
    </row>
    <row r="211" spans="1:43" s="32" customFormat="1" x14ac:dyDescent="0.25">
      <c r="A211" s="41"/>
      <c r="B211" s="42"/>
      <c r="C211" s="43"/>
      <c r="D211" s="43"/>
      <c r="E211" s="43"/>
      <c r="F211" s="42"/>
      <c r="G211" s="43"/>
      <c r="AQ211" s="33"/>
    </row>
    <row r="212" spans="1:43" s="32" customFormat="1" x14ac:dyDescent="0.25">
      <c r="A212" s="41"/>
      <c r="B212" s="42"/>
      <c r="C212" s="43"/>
      <c r="D212" s="43"/>
      <c r="E212" s="43"/>
      <c r="F212" s="42"/>
      <c r="G212" s="43"/>
      <c r="AQ212" s="33"/>
    </row>
    <row r="213" spans="1:43" s="32" customFormat="1" x14ac:dyDescent="0.25">
      <c r="A213" s="41"/>
      <c r="B213" s="42"/>
      <c r="C213" s="43"/>
      <c r="D213" s="43"/>
      <c r="E213" s="43"/>
      <c r="F213" s="42"/>
      <c r="G213" s="43"/>
      <c r="AQ213" s="33"/>
    </row>
    <row r="214" spans="1:43" s="32" customFormat="1" x14ac:dyDescent="0.25">
      <c r="A214" s="41"/>
      <c r="B214" s="42"/>
      <c r="C214" s="43"/>
      <c r="D214" s="43"/>
      <c r="E214" s="43"/>
      <c r="F214" s="42"/>
      <c r="G214" s="43"/>
      <c r="AQ214" s="33"/>
    </row>
    <row r="215" spans="1:43" s="32" customFormat="1" x14ac:dyDescent="0.25">
      <c r="A215" s="41"/>
      <c r="B215" s="42"/>
      <c r="C215" s="43"/>
      <c r="D215" s="43"/>
      <c r="E215" s="43"/>
      <c r="F215" s="42"/>
      <c r="G215" s="43"/>
      <c r="AQ215" s="33"/>
    </row>
    <row r="216" spans="1:43" s="32" customFormat="1" x14ac:dyDescent="0.25">
      <c r="A216" s="41"/>
      <c r="B216" s="42"/>
      <c r="C216" s="43"/>
      <c r="D216" s="43"/>
      <c r="E216" s="43"/>
      <c r="F216" s="42"/>
      <c r="G216" s="43"/>
      <c r="AQ216" s="33"/>
    </row>
    <row r="217" spans="1:43" s="32" customFormat="1" x14ac:dyDescent="0.25">
      <c r="A217" s="41"/>
      <c r="B217" s="42"/>
      <c r="C217" s="43"/>
      <c r="D217" s="43"/>
      <c r="E217" s="43"/>
      <c r="F217" s="42"/>
      <c r="G217" s="43"/>
      <c r="AQ217" s="33"/>
    </row>
    <row r="218" spans="1:43" s="32" customFormat="1" x14ac:dyDescent="0.25">
      <c r="A218" s="41"/>
      <c r="B218" s="42"/>
      <c r="C218" s="43"/>
      <c r="D218" s="43"/>
      <c r="E218" s="43"/>
      <c r="F218" s="42"/>
      <c r="G218" s="43"/>
      <c r="AQ218" s="33"/>
    </row>
    <row r="219" spans="1:43" s="32" customFormat="1" x14ac:dyDescent="0.25">
      <c r="A219" s="41"/>
      <c r="B219" s="42"/>
      <c r="C219" s="43"/>
      <c r="D219" s="43"/>
      <c r="E219" s="43"/>
      <c r="F219" s="42"/>
      <c r="G219" s="43"/>
      <c r="AQ219" s="33"/>
    </row>
    <row r="220" spans="1:43" s="32" customFormat="1" x14ac:dyDescent="0.25">
      <c r="A220" s="41"/>
      <c r="B220" s="42"/>
      <c r="C220" s="43"/>
      <c r="D220" s="43"/>
      <c r="E220" s="43"/>
      <c r="F220" s="42"/>
      <c r="G220" s="43"/>
      <c r="AQ220" s="33"/>
    </row>
    <row r="221" spans="1:43" s="32" customFormat="1" x14ac:dyDescent="0.25">
      <c r="A221" s="41"/>
      <c r="B221" s="42"/>
      <c r="C221" s="43"/>
      <c r="D221" s="43"/>
      <c r="E221" s="43"/>
      <c r="F221" s="42"/>
      <c r="G221" s="43"/>
      <c r="AQ221" s="33"/>
    </row>
    <row r="222" spans="1:43" s="32" customFormat="1" x14ac:dyDescent="0.25">
      <c r="A222" s="41"/>
      <c r="B222" s="42"/>
      <c r="C222" s="43"/>
      <c r="D222" s="43"/>
      <c r="E222" s="43"/>
      <c r="F222" s="42"/>
      <c r="G222" s="43"/>
      <c r="AQ222" s="33"/>
    </row>
    <row r="223" spans="1:43" s="32" customFormat="1" x14ac:dyDescent="0.25">
      <c r="A223" s="41"/>
      <c r="B223" s="42"/>
      <c r="C223" s="43"/>
      <c r="D223" s="43"/>
      <c r="E223" s="43"/>
      <c r="F223" s="42"/>
      <c r="G223" s="43"/>
      <c r="AQ223" s="33"/>
    </row>
    <row r="224" spans="1:43" s="32" customFormat="1" x14ac:dyDescent="0.25">
      <c r="A224" s="41"/>
      <c r="B224" s="42"/>
      <c r="C224" s="43"/>
      <c r="D224" s="43"/>
      <c r="E224" s="43"/>
      <c r="F224" s="42"/>
      <c r="G224" s="43"/>
      <c r="AQ224" s="33"/>
    </row>
    <row r="225" spans="1:43" s="32" customFormat="1" x14ac:dyDescent="0.25">
      <c r="A225" s="41"/>
      <c r="B225" s="42"/>
      <c r="C225" s="43"/>
      <c r="D225" s="43"/>
      <c r="E225" s="43"/>
      <c r="F225" s="42"/>
      <c r="G225" s="43"/>
      <c r="AQ225" s="33"/>
    </row>
    <row r="226" spans="1:43" s="32" customFormat="1" x14ac:dyDescent="0.25">
      <c r="A226" s="41"/>
      <c r="B226" s="42"/>
      <c r="C226" s="43"/>
      <c r="D226" s="43"/>
      <c r="E226" s="43"/>
      <c r="F226" s="42"/>
      <c r="G226" s="43"/>
      <c r="AQ226" s="33"/>
    </row>
    <row r="227" spans="1:43" s="32" customFormat="1" x14ac:dyDescent="0.25">
      <c r="A227" s="41"/>
      <c r="B227" s="42"/>
      <c r="C227" s="43"/>
      <c r="D227" s="43"/>
      <c r="E227" s="43"/>
      <c r="F227" s="42"/>
      <c r="G227" s="43"/>
      <c r="AQ227" s="33"/>
    </row>
    <row r="228" spans="1:43" s="32" customFormat="1" x14ac:dyDescent="0.25">
      <c r="A228" s="41"/>
      <c r="B228" s="42"/>
      <c r="C228" s="43"/>
      <c r="D228" s="43"/>
      <c r="E228" s="43"/>
      <c r="F228" s="42"/>
      <c r="G228" s="43"/>
      <c r="AQ228" s="33"/>
    </row>
    <row r="229" spans="1:43" s="32" customFormat="1" x14ac:dyDescent="0.25">
      <c r="A229" s="41"/>
      <c r="B229" s="42"/>
      <c r="C229" s="43"/>
      <c r="D229" s="43"/>
      <c r="E229" s="43"/>
      <c r="F229" s="42"/>
      <c r="G229" s="43"/>
      <c r="AQ229" s="33"/>
    </row>
    <row r="230" spans="1:43" s="32" customFormat="1" x14ac:dyDescent="0.25">
      <c r="A230" s="41"/>
      <c r="B230" s="42"/>
      <c r="C230" s="43"/>
      <c r="D230" s="43"/>
      <c r="E230" s="43"/>
      <c r="F230" s="42"/>
      <c r="G230" s="43"/>
      <c r="AQ230" s="33"/>
    </row>
    <row r="231" spans="1:43" s="32" customFormat="1" x14ac:dyDescent="0.25">
      <c r="A231" s="41"/>
      <c r="B231" s="42"/>
      <c r="C231" s="43"/>
      <c r="D231" s="43"/>
      <c r="E231" s="43"/>
      <c r="F231" s="42"/>
      <c r="G231" s="43"/>
      <c r="AQ231" s="33"/>
    </row>
    <row r="232" spans="1:43" s="32" customFormat="1" x14ac:dyDescent="0.25">
      <c r="A232" s="41"/>
      <c r="B232" s="42"/>
      <c r="C232" s="43"/>
      <c r="D232" s="43"/>
      <c r="E232" s="43"/>
      <c r="F232" s="42"/>
      <c r="G232" s="43"/>
      <c r="AQ232" s="33"/>
    </row>
    <row r="233" spans="1:43" s="32" customFormat="1" x14ac:dyDescent="0.25">
      <c r="A233" s="41"/>
      <c r="B233" s="42"/>
      <c r="C233" s="43"/>
      <c r="D233" s="43"/>
      <c r="E233" s="43"/>
      <c r="F233" s="42"/>
      <c r="G233" s="43"/>
      <c r="AQ233" s="33"/>
    </row>
  </sheetData>
  <sheetProtection algorithmName="SHA-512" hashValue="9B0ms11x3SqE9cnOylBy/vZeIhPoUSp0S//30emLlodN+84OULSz+7wu/xrmeSjmhk2obkggYghbtRtEeyQlEg==" saltValue="luJ+9ih4afB4FcQF6JywzQ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  <mergeCell ref="R4:S4"/>
    <mergeCell ref="T4:U4"/>
    <mergeCell ref="V4:W4"/>
    <mergeCell ref="P3:Q3"/>
    <mergeCell ref="R3:U3"/>
    <mergeCell ref="V3:Y3"/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2019-02-26T20:08:55Z</dcterms:modified>
</cp:coreProperties>
</file>